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3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1-5" sheetId="7" r:id="rId7"/>
    <sheet name="Indicatori" sheetId="8" r:id="rId8"/>
  </sheets>
  <externalReferences>
    <externalReference r:id="rId11"/>
    <externalReference r:id="rId12"/>
    <externalReference r:id="rId13"/>
  </externalReferences>
  <definedNames>
    <definedName name="_xlnm.Print_Area" localSheetId="2">' Cpp'!$B$1:$R$30</definedName>
    <definedName name="_xlnm.Print_Area" localSheetId="3">'Bilant'!$A$1:$I$32</definedName>
    <definedName name="_xlnm.Print_Area" localSheetId="4">'FN An 1 I'!$B$2:$Q$54</definedName>
    <definedName name="_xlnm.Print_Area" localSheetId="6">'FN An 1-5'!$B$2:$I$54</definedName>
    <definedName name="_xlnm.Print_Area" localSheetId="5">'FN An 2 I '!$B$2:$Q$54</definedName>
    <definedName name="_xlnm.Print_Area" localSheetId="7">'Indicatori'!$B$1:$I$21</definedName>
    <definedName name="_xlnm.Print_Area" localSheetId="1">'Prognoza cheltuielilor'!$B$1:$Q$18</definedName>
    <definedName name="_xlnm.Print_Area" localSheetId="0">'Prognoza veniturilor'!$A$1:$Q$44</definedName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Excel_BuiltIn_Database">#REF!</definedName>
    <definedName name="Gigel">#REF!</definedName>
    <definedName name="svc">#REF!</definedName>
    <definedName name="SVC1">'[2]3 credite'!$B$104</definedName>
    <definedName name="Z_63BBC9A1_BC43_11D7_8BCA_000255C26D10__wvu_PrintArea" localSheetId="2">' Cpp'!$A$1:$R$30</definedName>
    <definedName name="Z_63BBC9A1_BC43_11D7_8BCA_000255C26D10__wvu_Rows" localSheetId="2">(' Cpp'!#REF!,' Cpp'!#REF!)</definedName>
    <definedName name="Z_CFCAA516_04A4_438F_9C9F_E85EB651FC1F__wvu_PrintArea" localSheetId="2">' Cpp'!$A$1:$R$30</definedName>
    <definedName name="Z_CFCAA516_04A4_438F_9C9F_E85EB651FC1F__wvu_Rows" localSheetId="2">(' Cpp'!#REF!,' Cpp'!#REF!)</definedName>
    <definedName name="Gigel" localSheetId="4">'[3]Specific 3.4'!#REF!</definedName>
    <definedName name="Z_63BBC9A1_BC43_11D7_8BCA_000255C26D10__wvu_Cols" localSheetId="4">('FN An 1 I'!#REF!,'FN An 1 I'!$E:$P)</definedName>
    <definedName name="Z_63BBC9A1_BC43_11D7_8BCA_000255C26D10__wvu_PrintArea" localSheetId="4">'FN An 1 I'!$A$2:$T$55</definedName>
    <definedName name="Z_63BBC9A1_BC43_11D7_8BCA_000255C26D10__wvu_Rows" localSheetId="4">'FN An 1 I'!#REF!</definedName>
    <definedName name="Z_CFCAA516_04A4_438F_9C9F_E85EB651FC1F__wvu_Cols" localSheetId="4">('FN An 1 I'!#REF!,'FN An 1 I'!#REF!)</definedName>
    <definedName name="Z_CFCAA516_04A4_438F_9C9F_E85EB651FC1F__wvu_PrintArea" localSheetId="4">'FN An 1 I'!$A$2:$U$55</definedName>
    <definedName name="Z_CFCAA516_04A4_438F_9C9F_E85EB651FC1F__wvu_Rows" localSheetId="4">'FN An 1 I'!#REF!</definedName>
    <definedName name="Gigel" localSheetId="5">'[3]Specific 3.4'!#REF!</definedName>
    <definedName name="Z_63BBC9A1_BC43_11D7_8BCA_000255C26D10__wvu_Cols" localSheetId="5">('FN An 2 I '!#REF!,'FN An 2 I '!$E:$P)</definedName>
    <definedName name="Z_63BBC9A1_BC43_11D7_8BCA_000255C26D10__wvu_PrintArea" localSheetId="5">'FN An 2 I '!$A$2:$T$55</definedName>
    <definedName name="Z_63BBC9A1_BC43_11D7_8BCA_000255C26D10__wvu_Rows" localSheetId="5">'FN An 2 I '!#REF!</definedName>
    <definedName name="Z_CFCAA516_04A4_438F_9C9F_E85EB651FC1F__wvu_Cols" localSheetId="5">('FN An 2 I '!#REF!,'FN An 2 I '!#REF!)</definedName>
    <definedName name="Z_CFCAA516_04A4_438F_9C9F_E85EB651FC1F__wvu_PrintArea" localSheetId="5">'FN An 2 I '!$A$2:$U$55</definedName>
    <definedName name="Z_CFCAA516_04A4_438F_9C9F_E85EB651FC1F__wvu_Rows" localSheetId="5">'FN An 2 I '!#REF!</definedName>
    <definedName name="Gigel" localSheetId="6">'[3]Specific 3.4'!#REF!</definedName>
    <definedName name="Z_63BBC9A1_BC43_11D7_8BCA_000255C26D10__wvu_Cols" localSheetId="6">('FN An 1-5'!#REF!,'FN An 1-5'!$E:$I)</definedName>
    <definedName name="Z_63BBC9A1_BC43_11D7_8BCA_000255C26D10__wvu_PrintArea" localSheetId="6">'FN An 1-5'!$A$2:$L$55</definedName>
    <definedName name="Z_63BBC9A1_BC43_11D7_8BCA_000255C26D10__wvu_Rows" localSheetId="6">'FN An 1-5'!#REF!</definedName>
    <definedName name="Z_CFCAA516_04A4_438F_9C9F_E85EB651FC1F__wvu_Cols" localSheetId="6">('FN An 1-5'!#REF!,'FN An 1-5'!#REF!)</definedName>
    <definedName name="Z_CFCAA516_04A4_438F_9C9F_E85EB651FC1F__wvu_PrintArea" localSheetId="6">'FN An 1-5'!$A$2:$M$55</definedName>
    <definedName name="Z_CFCAA516_04A4_438F_9C9F_E85EB651FC1F__wvu_Rows" localSheetId="6">'FN An 1-5'!#REF!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4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4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O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E2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E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2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29" authorId="0">
      <text>
        <r>
          <rPr>
            <sz val="9"/>
            <color indexed="8"/>
            <rFont val="Tahoma"/>
            <family val="2"/>
          </rPr>
          <t xml:space="preserve">introduceti impozitul pe profit/cifra de afaceri aplicabil
</t>
        </r>
        <r>
          <rPr>
            <sz val="8"/>
            <color indexed="8"/>
            <rFont val="Tahoma"/>
            <family val="2"/>
          </rPr>
          <t>prognozat</t>
        </r>
      </text>
    </comment>
    <comment ref="G2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2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2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J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2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K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2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L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M2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M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2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P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2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Q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R2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R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R2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E6" authorId="0">
      <text>
        <r>
          <rPr>
            <b/>
            <sz val="8"/>
            <color indexed="8"/>
            <rFont val="Tahoma"/>
            <family val="2"/>
          </rPr>
          <t xml:space="preserve">aceastea trebuie sa includa si activele imobilizate cuprinse in investitia din proiect
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D53" authorId="0">
      <text>
        <r>
          <rPr>
            <b/>
            <sz val="9"/>
            <color indexed="8"/>
            <rFont val="Tahoma"/>
            <family val="2"/>
          </rPr>
          <t xml:space="preserve">Introduceti valoarea preconizata    </t>
        </r>
        <r>
          <rPr>
            <b/>
            <sz val="8"/>
            <color indexed="8"/>
            <rFont val="Tahoma"/>
            <family val="2"/>
          </rPr>
          <t xml:space="preserve">   </t>
        </r>
      </text>
    </comment>
    <comment ref="E8" authorId="0">
      <text>
        <r>
          <rPr>
            <b/>
            <sz val="8"/>
            <color indexed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8"/>
            <color indexed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3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3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3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3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J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3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K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L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M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3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N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O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2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3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3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P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2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E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3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F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F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2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G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G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3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H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H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9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1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0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1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2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3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3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4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5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
</t>
        </r>
      </text>
    </comment>
    <comment ref="I46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7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  <comment ref="I48" authorId="0">
      <text>
        <r>
          <rPr>
            <b/>
            <sz val="8"/>
            <color indexed="8"/>
            <rFont val="Tahoma"/>
            <family val="2"/>
          </rPr>
          <t xml:space="preserve">Introduceti valoarea preconizata       </t>
        </r>
      </text>
    </comment>
  </commentList>
</comments>
</file>

<file path=xl/sharedStrings.xml><?xml version="1.0" encoding="utf-8"?>
<sst xmlns="http://schemas.openxmlformats.org/spreadsheetml/2006/main" count="530" uniqueCount="246">
  <si>
    <t>MINISTERUL AGRICULTURII SI DEZVOLTARII RURALE</t>
  </si>
  <si>
    <t>Anexa B1</t>
  </si>
  <si>
    <t>AGENTIA DE PLATI PENTRU DEZVOLTARE RURALA SI PESCUIT</t>
  </si>
  <si>
    <t xml:space="preserve">  Prognoza veniturilor si evolutia capacitatii de productie-varianta cu proiect</t>
  </si>
  <si>
    <t>Anul 1</t>
  </si>
  <si>
    <t>Anul 2</t>
  </si>
  <si>
    <t>Total                             An 1</t>
  </si>
  <si>
    <t>Total                             An 2</t>
  </si>
  <si>
    <t>Total                              An 3</t>
  </si>
  <si>
    <t>Total                              An 4</t>
  </si>
  <si>
    <t>Total                              An 5</t>
  </si>
  <si>
    <t>Nr. Crt.</t>
  </si>
  <si>
    <t>Categoria</t>
  </si>
  <si>
    <t>Pret in RON/UM</t>
  </si>
  <si>
    <t>UM</t>
  </si>
  <si>
    <t xml:space="preserve">TRIM I </t>
  </si>
  <si>
    <t xml:space="preserve">TRIM II </t>
  </si>
  <si>
    <t xml:space="preserve">TRIM III </t>
  </si>
  <si>
    <t xml:space="preserve">TRIM IV </t>
  </si>
  <si>
    <t>Vanzari fizice previzionate</t>
  </si>
  <si>
    <t>Vanzari valorice previzionate</t>
  </si>
  <si>
    <t>RON</t>
  </si>
  <si>
    <t>Venituri productie proprie – total</t>
  </si>
  <si>
    <t>Alte venituri</t>
  </si>
  <si>
    <t>Total productie vanduta</t>
  </si>
  <si>
    <t>Venituri din vanzari marfuri</t>
  </si>
  <si>
    <t>Venituri din subventii de exploatare aferente cifrei de afaceri nete</t>
  </si>
  <si>
    <t xml:space="preserve">Venituri din subventii pentru investitii </t>
  </si>
  <si>
    <t>Venituri din alte activitati</t>
  </si>
  <si>
    <t>Variatia stocurilor (+ pentru C; - pentru D)</t>
  </si>
  <si>
    <t>Venituri din productia realizata pentru scopuri proprii si capitalizata</t>
  </si>
  <si>
    <t>Alte venituri din exploatare</t>
  </si>
  <si>
    <t>Total venituri din exploatare</t>
  </si>
  <si>
    <t>Anexa B2</t>
  </si>
  <si>
    <t xml:space="preserve">  Prognoza cheltuielilor si evolutia capacitatii de productie-varianta cu proiect</t>
  </si>
  <si>
    <t>Total                            An 1</t>
  </si>
  <si>
    <t>Total                                An 2</t>
  </si>
  <si>
    <t>Total                             An 3</t>
  </si>
  <si>
    <t>Total                             An 5</t>
  </si>
  <si>
    <t>Cheltuieli cu materiile prime si cu materialele consumabile</t>
  </si>
  <si>
    <t>Alte cheltuieli materiale</t>
  </si>
  <si>
    <t>Alte cheltuieli din afara (cu energia si apa)</t>
  </si>
  <si>
    <t xml:space="preserve">Cheltuieli privind marfurile </t>
  </si>
  <si>
    <t>Cheltuieli materiale – total</t>
  </si>
  <si>
    <t>Cheltuieli cu personalul angajat</t>
  </si>
  <si>
    <t>Cheltuieli cu asigurarile si protectia sociala</t>
  </si>
  <si>
    <t>Cheltuieli cu personalul – total</t>
  </si>
  <si>
    <t>Cheltuieli cu amortizarile</t>
  </si>
  <si>
    <t>Alte cheltuieli de exploatare</t>
  </si>
  <si>
    <t>Cheltuieli pentru exploatare - total</t>
  </si>
  <si>
    <t>Anexa B3</t>
  </si>
  <si>
    <t xml:space="preserve">  Proiectia contului de profit si pierdere  activitate cu proiect 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</si>
  <si>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</si>
  <si>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</si>
  <si>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</si>
  <si>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</si>
  <si>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</si>
  <si>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</si>
  <si>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Venituri din exploatare</t>
  </si>
  <si>
    <t xml:space="preserve">Cifra de afaceri </t>
  </si>
  <si>
    <t>Venituri  din productia realizata pentru scopuri proprii si capitalizata</t>
  </si>
  <si>
    <t>Venituri din exploatare – total</t>
  </si>
  <si>
    <t>Cheltuieli pentru exploatare</t>
  </si>
  <si>
    <t xml:space="preserve">Cheltuieli materiale – total </t>
  </si>
  <si>
    <t xml:space="preserve">Cheltuieli cu amortizarile </t>
  </si>
  <si>
    <t>Rezultatul din exploatare</t>
  </si>
  <si>
    <t>Venituri financiare – total</t>
  </si>
  <si>
    <t>Cheltuieli financiare, din care</t>
  </si>
  <si>
    <t>Cheltuieli privind dobanzile</t>
  </si>
  <si>
    <t>Alte cheltuieli financiare</t>
  </si>
  <si>
    <t>Cheltuieli financiare  - total</t>
  </si>
  <si>
    <t>Rezultatul financiar</t>
  </si>
  <si>
    <t>Rezultatul brut</t>
  </si>
  <si>
    <t>Impozitul pe profit / cifra de afaceri</t>
  </si>
  <si>
    <t>Rezultatul net al exercitiului financiar</t>
  </si>
  <si>
    <t xml:space="preserve">                        MINISTERUL AGRICULTURII SI DEZVOLTARII RURALE                                                                       AGENTIA DE PLATI PENTRU DEZVOLTARE RURALA SI PESCUIT</t>
  </si>
  <si>
    <t>Anexa B4</t>
  </si>
  <si>
    <t>BILANT SINTETIC PREVIZIONAT - RON</t>
  </si>
  <si>
    <t>Anul 0             (anterior depunerii cererii de finantare)</t>
  </si>
  <si>
    <t>Anul 3</t>
  </si>
  <si>
    <t>Anul 4</t>
  </si>
  <si>
    <t>Anul 5</t>
  </si>
  <si>
    <t>Active imobilizate - brute</t>
  </si>
  <si>
    <t>Valoarea amortizarii cumulate</t>
  </si>
  <si>
    <t>I</t>
  </si>
  <si>
    <t>Active imobilizate - nete (1-2)</t>
  </si>
  <si>
    <t>Stocuri</t>
  </si>
  <si>
    <t xml:space="preserve">Creante </t>
  </si>
  <si>
    <t>Casa si conturi la banci</t>
  </si>
  <si>
    <t>II</t>
  </si>
  <si>
    <t>Total active circulante (3+4+5)</t>
  </si>
  <si>
    <t>TOTAL ACTIV (I+II)</t>
  </si>
  <si>
    <t>III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</si>
  <si>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</si>
  <si>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</si>
  <si>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</si>
  <si>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</si>
  <si>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IV</t>
  </si>
  <si>
    <t>Datorii ce trebuie platite intr-o perioada mai mare de un an</t>
  </si>
  <si>
    <t>V</t>
  </si>
  <si>
    <t>Subventii pentru investitii</t>
  </si>
  <si>
    <t>Capital social</t>
  </si>
  <si>
    <t>Rezultatul exercitiului financiar</t>
  </si>
  <si>
    <t xml:space="preserve">  - repartizare profit la dividende</t>
  </si>
  <si>
    <t xml:space="preserve">  - repartizare profit la la rezerve</t>
  </si>
  <si>
    <t>Rezerve</t>
  </si>
  <si>
    <t>VI</t>
  </si>
  <si>
    <t>Total capitaluri proprii</t>
  </si>
  <si>
    <t>TOTAL PASIV</t>
  </si>
  <si>
    <t>Verificare: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</si>
  <si>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DE PLATI PENTRU DEZVOLTARE RURALA SI PESCUIT</t>
  </si>
  <si>
    <t>Anexa B5</t>
  </si>
  <si>
    <t>Flux de numerar - previziuni - RON</t>
  </si>
  <si>
    <t>Anul 1 al implementarii</t>
  </si>
  <si>
    <t>Total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</si>
  <si>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</si>
  <si>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</si>
  <si>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</si>
  <si>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</si>
  <si>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</si>
  <si>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</si>
  <si>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</si>
  <si>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</si>
  <si>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</si>
  <si>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</si>
  <si>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</si>
  <si>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</si>
  <si>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</si>
  <si>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Anul  1                      al implementarii</t>
  </si>
  <si>
    <t>I.</t>
  </si>
  <si>
    <t>ACTIVITATEA DE INVESTITII SI FINANTARE</t>
  </si>
  <si>
    <t>A.</t>
  </si>
  <si>
    <t>Total intrari de lichiditati din:   (A1+A2+A3+A4)</t>
  </si>
  <si>
    <t>A1. Aport la capitalul societatii  (imprumuturi de la actionari/asociati)</t>
  </si>
  <si>
    <t>A2. Vanzari de active, inclusiv TVA</t>
  </si>
  <si>
    <t>A3. Credite pe termen lung, din care: (A.3.1. + A.3.2.)</t>
  </si>
  <si>
    <r>
      <rPr>
        <sz val="12"/>
        <color indexed="21"/>
        <rFont val="Arial"/>
        <family val="2"/>
      </rP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</si>
  <si>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t xml:space="preserve">   A.3.2. Alte Credite pe termen mediu si lung, leasinguri, alte datorii financiare</t>
  </si>
  <si>
    <t>A4. Ajutor nerambursabil FEADR  (inclusiv avans)</t>
  </si>
  <si>
    <t>B.</t>
  </si>
  <si>
    <t>Total iesiri de lichiditati prin investitii:   (B1+B2+B3)</t>
  </si>
  <si>
    <t>B1. Achizitii de active fixe corporale, inclusiv TVA</t>
  </si>
  <si>
    <t>B2. Achizitii de active fixe necorporale, inclusiv TVA</t>
  </si>
  <si>
    <t>B3. Cresterea investitiilor in curs</t>
  </si>
  <si>
    <t>C.</t>
  </si>
  <si>
    <t>Total iesiri de lichiditati prin finantare   (C1+C2)</t>
  </si>
  <si>
    <t>C1. Rambursari de Credite pe termen mediu si lung, din care:  (C.1.1.+ C.1.2.)</t>
  </si>
  <si>
    <r>
      <rPr>
        <sz val="12"/>
        <color indexed="21"/>
        <rFont val="Arial"/>
        <family val="2"/>
      </rP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</si>
  <si>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rPr>
        <sz val="12"/>
        <color indexed="21"/>
        <rFont val="Arial"/>
        <family val="2"/>
      </rP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</si>
  <si>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t>C2. Plati de dobanzi la Credite pe termen mediu si lung, din care:   (C.2.1.+C.2.2.)</t>
  </si>
  <si>
    <r>
      <rPr>
        <sz val="12"/>
        <color indexed="21"/>
        <rFont val="Arial"/>
        <family val="2"/>
      </rP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</si>
  <si>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 xml:space="preserve">   C.2.2. La alte Credite pe termen mediu si lung, leasinguri, alte datorii financiare</t>
  </si>
  <si>
    <t>D.</t>
  </si>
  <si>
    <t>Flux de lichiditati din activitatea de investitii si finantare (A-B-C)</t>
  </si>
  <si>
    <t>II.</t>
  </si>
  <si>
    <t>ACTIVITATEA DE EXPLOATARE</t>
  </si>
  <si>
    <t>E.</t>
  </si>
  <si>
    <t>Incasari din activitatea de exploatare, inclusiv TVA</t>
  </si>
  <si>
    <t>F.</t>
  </si>
  <si>
    <t>Incasari din activitatea financiara pe termen scurt</t>
  </si>
  <si>
    <t>G.</t>
  </si>
  <si>
    <t>Credite pe termen scurt</t>
  </si>
  <si>
    <t>H.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</si>
  <si>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</si>
  <si>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</si>
  <si>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</si>
  <si>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</si>
  <si>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</si>
  <si>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Alte materiale</t>
  </si>
  <si>
    <t>I3.</t>
  </si>
  <si>
    <t>Energia si apa</t>
  </si>
  <si>
    <t>I4.</t>
  </si>
  <si>
    <t>Marfuri</t>
  </si>
  <si>
    <t>I5.</t>
  </si>
  <si>
    <t>Aferente personalului angajat</t>
  </si>
  <si>
    <t>I6.</t>
  </si>
  <si>
    <t>Asigurari si protectie sociala</t>
  </si>
  <si>
    <t>I7.</t>
  </si>
  <si>
    <t>Prestatii externe</t>
  </si>
  <si>
    <t>I8.</t>
  </si>
  <si>
    <t>Impozite, taxe si varsaminte asimilate</t>
  </si>
  <si>
    <t>I9.</t>
  </si>
  <si>
    <t>Alte plati aferente exploatarii</t>
  </si>
  <si>
    <t>J.</t>
  </si>
  <si>
    <t>Flux brut inainte de plati pentru impozit pe profit /cifra de afaceri si ajustare TVA (H-I)</t>
  </si>
  <si>
    <t>K.</t>
  </si>
  <si>
    <t>Plati/incasari pentru impozite si taxe  (K1-K2+K3)</t>
  </si>
  <si>
    <t>K1.  plati TVA</t>
  </si>
  <si>
    <t>K2.  rambursari TVA</t>
  </si>
  <si>
    <t>K3. impozit pe profit/cifra de afaceri</t>
  </si>
  <si>
    <t>L.</t>
  </si>
  <si>
    <t>Rambursari de credite pe termen scurt</t>
  </si>
  <si>
    <t>M.</t>
  </si>
  <si>
    <t>Plati de dobanzi la credite pe termen scurt</t>
  </si>
  <si>
    <t>N.</t>
  </si>
  <si>
    <t>Dividende</t>
  </si>
  <si>
    <t>O.</t>
  </si>
  <si>
    <t>Total plati exclusiv cele aferente exploatarii  (K+L+M+N)</t>
  </si>
  <si>
    <t>P.</t>
  </si>
  <si>
    <t>Flux de numerar din activitatea de exploatare (J-O)</t>
  </si>
  <si>
    <t>III.</t>
  </si>
  <si>
    <t>FLUX DE LICHIDITATI (CASH FLOW)</t>
  </si>
  <si>
    <t>Q.</t>
  </si>
  <si>
    <t>Flux de lichiditati net al perioadei (D+P)</t>
  </si>
  <si>
    <t>R.</t>
  </si>
  <si>
    <t>Disponibil de numerar al lunii precedente</t>
  </si>
  <si>
    <t>S.</t>
  </si>
  <si>
    <t>Disponibil de numerar la sfarsitul perioadei (R+Q)</t>
  </si>
  <si>
    <t xml:space="preserve"> </t>
  </si>
  <si>
    <t>Anexa B6</t>
  </si>
  <si>
    <t>Anul 2 al implementarii</t>
  </si>
  <si>
    <t>Anul  2  al implementarii</t>
  </si>
  <si>
    <t xml:space="preserve">   C.1.2. Rate la alte Credite pe termen mediu si lung, leasinguri, alte datorii financiare</t>
  </si>
  <si>
    <t xml:space="preserve">                MINISTERUL AGRICULTURII SI DEZVOLTARII RURALE                                                                                                            AGENTIA DE PLATI PENTRU DEZVOLTARE RURALA SI PESCUIT</t>
  </si>
  <si>
    <t>Anexa B8</t>
  </si>
  <si>
    <t>A1. Aport la capitalul societatii (imprumuturi de la actionari/asociati)</t>
  </si>
  <si>
    <t>Energie si apa</t>
  </si>
  <si>
    <t>Plati/incasari pentru impozite si taxe                  (K1-K2+K3)</t>
  </si>
  <si>
    <t>K3.  impozit pe profit/cifra de afaceri</t>
  </si>
  <si>
    <t>Total plati, exclusiv cele aferente exploatarii (K+L+M+N)</t>
  </si>
  <si>
    <t>Disponibil de numerar al perioadei precedente</t>
  </si>
  <si>
    <t>Disponibil de numerar la sfarsitul perioadei (Q+R)</t>
  </si>
  <si>
    <t>Anexa B9</t>
  </si>
  <si>
    <t>INDICATORI FINANCIARI</t>
  </si>
  <si>
    <t>Anul</t>
  </si>
  <si>
    <t>Total an 1</t>
  </si>
  <si>
    <t>Total an 2</t>
  </si>
  <si>
    <t>Total an 3</t>
  </si>
  <si>
    <t>Total an 4</t>
  </si>
  <si>
    <t>Total an 5</t>
  </si>
  <si>
    <t>Nr.crt.</t>
  </si>
  <si>
    <t>Specificatie</t>
  </si>
  <si>
    <t>Valoare</t>
  </si>
  <si>
    <r>
      <rPr>
        <b/>
        <sz val="11"/>
        <color indexed="21"/>
        <rFont val="Arial"/>
        <family val="2"/>
      </rP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</si>
  <si>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rPr>
        <b/>
        <sz val="11"/>
        <color indexed="21"/>
        <rFont val="Arial"/>
        <family val="2"/>
      </rP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</si>
  <si>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rPr>
        <b/>
        <sz val="11"/>
        <color indexed="21"/>
        <rFont val="Arial"/>
        <family val="2"/>
      </rP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</si>
  <si>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rPr>
        <b/>
        <sz val="11"/>
        <color indexed="21"/>
        <rFont val="Arial"/>
        <family val="2"/>
      </rP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</si>
  <si>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t>%</t>
  </si>
  <si>
    <r>
      <rPr>
        <b/>
        <sz val="11"/>
        <color indexed="21"/>
        <rFont val="Arial"/>
        <family val="2"/>
      </rP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</si>
  <si>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rPr>
        <b/>
        <sz val="11"/>
        <color indexed="21"/>
        <rFont val="Arial"/>
        <family val="2"/>
      </rP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</si>
  <si>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t>Numeric</t>
  </si>
  <si>
    <r>
      <rPr>
        <b/>
        <sz val="11"/>
        <color indexed="21"/>
        <rFont val="Arial"/>
        <family val="2"/>
      </rP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</si>
  <si>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t>Rata de actualizare</t>
  </si>
  <si>
    <r>
      <rPr>
        <b/>
        <sz val="11"/>
        <color indexed="21"/>
        <rFont val="Arial"/>
        <family val="2"/>
      </rP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</si>
  <si>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Disponibil de numerar la sfarsitul perioadei - trebuie sa fie pozitiv</t>
  </si>
  <si>
    <r>
      <rPr>
        <b/>
        <sz val="10"/>
        <color indexed="10"/>
        <rFont val="Arial"/>
        <family val="2"/>
      </rPr>
      <t>NOTA</t>
    </r>
    <r>
      <rPr>
        <b/>
        <sz val="10"/>
        <color indexed="21"/>
        <rFont val="Arial"/>
        <family val="2"/>
      </rPr>
      <t>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 (in cazul investitiilor privind infiintarea de plantatii, proiectiile se vor face din anul in care se obtine productie/venituri conform tehnologiilor de productie si a specificului proiectului)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</si>
</sst>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#,##0"/>
    <numFmt numFmtId="167" formatCode="_-* #,##0_-;\-* #,##0_-;_-* \-??_-;_-@_-"/>
    <numFmt numFmtId="168" formatCode="0.00\ %"/>
    <numFmt numFmtId="169" formatCode="0\ %"/>
    <numFmt numFmtId="170" formatCode="#,##0.0000"/>
  </numFmts>
  <fonts count="68">
    <font>
      <sz val="10"/>
      <color indexed="21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b/>
      <u val="single"/>
      <sz val="12"/>
      <color indexed="2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 CE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color indexed="21"/>
      <name val="Arial C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2"/>
      <color indexed="21"/>
      <name val="Arial"/>
      <family val="2"/>
    </font>
    <font>
      <b/>
      <sz val="18"/>
      <color indexed="21"/>
      <name val="Arial Black"/>
      <family val="2"/>
    </font>
    <font>
      <b/>
      <sz val="9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b/>
      <sz val="11"/>
      <color indexed="21"/>
      <name val="Times New Roman"/>
      <family val="1"/>
    </font>
    <font>
      <sz val="12"/>
      <color indexed="21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21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11"/>
      <color indexed="2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0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3"/>
      <color indexed="9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16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i/>
      <sz val="12"/>
      <color indexed="21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9"/>
      <color indexed="8"/>
      <name val="Tahoma"/>
      <family val="2"/>
    </font>
    <font>
      <b/>
      <sz val="8"/>
      <color indexed="8"/>
      <name val="Arial"/>
      <family val="2"/>
    </font>
    <font>
      <b/>
      <sz val="14"/>
      <color indexed="21"/>
      <name val="Arial Black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8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thin">
        <color indexed="8"/>
      </right>
      <top style="hair">
        <color indexed="16"/>
      </top>
      <bottom style="hair">
        <color indexed="16"/>
      </bottom>
    </border>
    <border>
      <left style="hair">
        <color indexed="21"/>
      </left>
      <right style="thin">
        <color indexed="8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8"/>
      </right>
      <top style="hair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medium">
        <color indexed="8"/>
      </left>
      <right style="hair">
        <color indexed="21"/>
      </right>
      <top style="medium">
        <color indexed="8"/>
      </top>
      <bottom style="hair">
        <color indexed="21"/>
      </bottom>
    </border>
    <border>
      <left style="hair">
        <color indexed="21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8"/>
      </right>
      <top>
        <color indexed="63"/>
      </top>
      <bottom style="hair">
        <color indexed="21"/>
      </bottom>
    </border>
    <border>
      <left style="medium">
        <color indexed="8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>
        <color indexed="8"/>
      </right>
      <top style="hair">
        <color indexed="21"/>
      </top>
      <bottom style="hair">
        <color indexed="21"/>
      </bottom>
    </border>
    <border>
      <left style="hair">
        <color indexed="21"/>
      </left>
      <right style="medium">
        <color indexed="8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21"/>
      </top>
      <bottom style="hair">
        <color indexed="21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8"/>
      </right>
      <top style="medium">
        <color indexed="21"/>
      </top>
      <bottom style="medium">
        <color indexed="21"/>
      </bottom>
    </border>
    <border>
      <left style="hair">
        <color indexed="16"/>
      </left>
      <right style="medium">
        <color indexed="8"/>
      </right>
      <top style="hair">
        <color indexed="16"/>
      </top>
      <bottom style="hair">
        <color indexed="16"/>
      </bottom>
    </border>
    <border>
      <left>
        <color indexed="63"/>
      </left>
      <right style="medium">
        <color indexed="8"/>
      </right>
      <top style="hair">
        <color indexed="21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21"/>
      </top>
      <bottom style="medium">
        <color indexed="8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8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21"/>
      </top>
      <bottom style="medium">
        <color indexed="8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</borders>
  <cellStyleXfs count="70">
    <xf numFmtId="164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2" borderId="1" applyProtection="0">
      <alignment horizontal="center"/>
    </xf>
    <xf numFmtId="164" fontId="2" fillId="3" borderId="1" applyNumberFormat="0" applyProtection="0">
      <alignment horizontal="center"/>
    </xf>
    <xf numFmtId="164" fontId="2" fillId="4" borderId="1" applyNumberFormat="0" applyProtection="0">
      <alignment horizontal="center"/>
    </xf>
    <xf numFmtId="164" fontId="2" fillId="5" borderId="1" applyNumberFormat="0" applyProtection="0">
      <alignment horizontal="center"/>
    </xf>
    <xf numFmtId="164" fontId="2" fillId="6" borderId="1" applyNumberFormat="0" applyProtection="0">
      <alignment horizontal="center"/>
    </xf>
    <xf numFmtId="164" fontId="2" fillId="7" borderId="1" applyNumberFormat="0" applyProtection="0">
      <alignment horizontal="center"/>
    </xf>
    <xf numFmtId="164" fontId="2" fillId="8" borderId="1" applyNumberFormat="0" applyProtection="0">
      <alignment horizontal="center"/>
    </xf>
    <xf numFmtId="164" fontId="2" fillId="9" borderId="1" applyNumberFormat="0" applyProtection="0">
      <alignment horizontal="center"/>
    </xf>
    <xf numFmtId="164" fontId="2" fillId="10" borderId="1" applyNumberFormat="0" applyProtection="0">
      <alignment horizontal="center"/>
    </xf>
    <xf numFmtId="164" fontId="2" fillId="11" borderId="1" applyNumberFormat="0" applyProtection="0">
      <alignment horizontal="center"/>
    </xf>
    <xf numFmtId="164" fontId="2" fillId="6" borderId="1" applyNumberFormat="0" applyProtection="0">
      <alignment horizontal="center"/>
    </xf>
    <xf numFmtId="164" fontId="2" fillId="9" borderId="1" applyNumberFormat="0" applyProtection="0">
      <alignment horizontal="center"/>
    </xf>
    <xf numFmtId="164" fontId="2" fillId="12" borderId="1" applyNumberFormat="0" applyProtection="0">
      <alignment horizontal="center"/>
    </xf>
    <xf numFmtId="164" fontId="3" fillId="13" borderId="1" applyNumberFormat="0" applyProtection="0">
      <alignment horizontal="center"/>
    </xf>
    <xf numFmtId="164" fontId="3" fillId="10" borderId="1" applyNumberFormat="0" applyProtection="0">
      <alignment horizontal="center"/>
    </xf>
    <xf numFmtId="164" fontId="3" fillId="11" borderId="1" applyNumberFormat="0" applyProtection="0">
      <alignment horizontal="center"/>
    </xf>
    <xf numFmtId="164" fontId="3" fillId="14" borderId="1" applyNumberFormat="0" applyProtection="0">
      <alignment horizontal="center"/>
    </xf>
    <xf numFmtId="164" fontId="3" fillId="15" borderId="1" applyNumberFormat="0" applyProtection="0">
      <alignment horizontal="center"/>
    </xf>
    <xf numFmtId="164" fontId="3" fillId="16" borderId="1" applyNumberFormat="0" applyProtection="0">
      <alignment horizontal="center"/>
    </xf>
    <xf numFmtId="164" fontId="3" fillId="17" borderId="1" applyNumberFormat="0" applyProtection="0">
      <alignment horizontal="center"/>
    </xf>
    <xf numFmtId="164" fontId="3" fillId="18" borderId="1" applyNumberFormat="0" applyProtection="0">
      <alignment horizontal="center"/>
    </xf>
    <xf numFmtId="164" fontId="3" fillId="19" borderId="1" applyNumberFormat="0" applyProtection="0">
      <alignment horizontal="center"/>
    </xf>
    <xf numFmtId="164" fontId="3" fillId="14" borderId="1" applyNumberFormat="0" applyProtection="0">
      <alignment horizontal="center"/>
    </xf>
    <xf numFmtId="164" fontId="3" fillId="15" borderId="1" applyNumberFormat="0" applyProtection="0">
      <alignment horizontal="center"/>
    </xf>
    <xf numFmtId="164" fontId="3" fillId="20" borderId="1" applyNumberFormat="0" applyProtection="0">
      <alignment horizontal="center"/>
    </xf>
    <xf numFmtId="164" fontId="4" fillId="4" borderId="1" applyNumberFormat="0" applyProtection="0">
      <alignment horizontal="center"/>
    </xf>
    <xf numFmtId="164" fontId="5" fillId="21" borderId="2" applyNumberFormat="0" applyProtection="0">
      <alignment horizontal="center"/>
    </xf>
    <xf numFmtId="164" fontId="6" fillId="22" borderId="1">
      <alignment horizontal="center" vertical="center"/>
      <protection/>
    </xf>
    <xf numFmtId="164" fontId="0" fillId="2" borderId="3" applyNumberFormat="0" applyProtection="0">
      <alignment horizontal="center"/>
    </xf>
    <xf numFmtId="164" fontId="0" fillId="2" borderId="1">
      <alignment horizontal="justify" vertical="top" wrapText="1"/>
      <protection/>
    </xf>
    <xf numFmtId="164" fontId="7" fillId="23" borderId="4" applyNumberFormat="0" applyProtection="0">
      <alignment horizontal="center"/>
    </xf>
    <xf numFmtId="164" fontId="8" fillId="2" borderId="0" applyNumberFormat="0">
      <alignment horizontal="left" vertical="center" wrapText="1"/>
      <protection/>
    </xf>
    <xf numFmtId="164" fontId="9" fillId="2" borderId="1" applyNumberFormat="0" applyProtection="0">
      <alignment horizontal="center"/>
    </xf>
    <xf numFmtId="164" fontId="10" fillId="5" borderId="1" applyNumberFormat="0" applyProtection="0">
      <alignment horizontal="center"/>
    </xf>
    <xf numFmtId="164" fontId="11" fillId="2" borderId="5" applyNumberFormat="0" applyProtection="0">
      <alignment horizontal="center"/>
    </xf>
    <xf numFmtId="164" fontId="12" fillId="2" borderId="6" applyNumberFormat="0" applyProtection="0">
      <alignment horizontal="center"/>
    </xf>
    <xf numFmtId="164" fontId="13" fillId="2" borderId="7" applyNumberFormat="0" applyProtection="0">
      <alignment horizontal="center"/>
    </xf>
    <xf numFmtId="164" fontId="13" fillId="2" borderId="1" applyNumberFormat="0" applyProtection="0">
      <alignment horizontal="center"/>
    </xf>
    <xf numFmtId="164" fontId="14" fillId="0" borderId="3">
      <alignment horizontal="right" vertical="center" wrapText="1"/>
      <protection locked="0"/>
    </xf>
    <xf numFmtId="164" fontId="0" fillId="2" borderId="1" applyNumberFormat="0">
      <alignment/>
      <protection locked="0"/>
    </xf>
    <xf numFmtId="164" fontId="15" fillId="2" borderId="8" applyNumberFormat="0" applyProtection="0">
      <alignment horizontal="center"/>
    </xf>
    <xf numFmtId="165" fontId="16" fillId="7" borderId="3">
      <alignment horizontal="right" vertical="center"/>
      <protection/>
    </xf>
    <xf numFmtId="164" fontId="17" fillId="24" borderId="1" applyNumberFormat="0" applyProtection="0">
      <alignment horizontal="center"/>
    </xf>
    <xf numFmtId="164" fontId="18" fillId="7" borderId="1">
      <alignment horizontal="left" vertical="top"/>
      <protection/>
    </xf>
    <xf numFmtId="164" fontId="0" fillId="2" borderId="1">
      <alignment horizontal="center"/>
      <protection/>
    </xf>
    <xf numFmtId="164" fontId="0" fillId="25" borderId="9" applyNumberFormat="0" applyProtection="0">
      <alignment horizontal="center"/>
    </xf>
    <xf numFmtId="164" fontId="19" fillId="21" borderId="10" applyNumberFormat="0" applyProtection="0">
      <alignment horizontal="center"/>
    </xf>
    <xf numFmtId="164" fontId="20" fillId="2" borderId="1" applyNumberFormat="0" applyProtection="0">
      <alignment horizontal="center"/>
    </xf>
    <xf numFmtId="164" fontId="21" fillId="2" borderId="11" applyNumberFormat="0" applyProtection="0">
      <alignment horizontal="center"/>
    </xf>
    <xf numFmtId="164" fontId="22" fillId="22" borderId="1" applyNumberFormat="0">
      <alignment horizontal="left" vertical="center"/>
      <protection/>
    </xf>
    <xf numFmtId="164" fontId="23" fillId="2" borderId="1" applyNumberFormat="0" applyProtection="0">
      <alignment horizontal="center"/>
    </xf>
  </cellStyleXfs>
  <cellXfs count="346">
    <xf numFmtId="164" fontId="0" fillId="2" borderId="1" xfId="0" applyAlignment="1">
      <alignment horizontal="center"/>
    </xf>
    <xf numFmtId="164" fontId="24" fillId="2" borderId="1" xfId="0" applyFont="1" applyAlignment="1" applyProtection="1">
      <alignment horizontal="center"/>
      <protection/>
    </xf>
    <xf numFmtId="164" fontId="24" fillId="2" borderId="1" xfId="0" applyFont="1" applyAlignment="1" applyProtection="1">
      <alignment horizontal="center"/>
      <protection/>
    </xf>
    <xf numFmtId="164" fontId="24" fillId="2" borderId="1" xfId="0" applyFont="1" applyAlignment="1" applyProtection="1">
      <alignment horizontal="right"/>
      <protection/>
    </xf>
    <xf numFmtId="164" fontId="24" fillId="21" borderId="12" xfId="0" applyFont="1" applyFill="1" applyBorder="1" applyAlignment="1" applyProtection="1">
      <alignment horizontal="center"/>
      <protection/>
    </xf>
    <xf numFmtId="164" fontId="24" fillId="21" borderId="9" xfId="0" applyFont="1" applyFill="1" applyBorder="1" applyAlignment="1" applyProtection="1">
      <alignment horizontal="center"/>
      <protection/>
    </xf>
    <xf numFmtId="164" fontId="25" fillId="2" borderId="13" xfId="0" applyFont="1" applyBorder="1" applyAlignment="1" applyProtection="1">
      <alignment horizontal="center" vertical="center" wrapText="1"/>
      <protection/>
    </xf>
    <xf numFmtId="164" fontId="6" fillId="22" borderId="14" xfId="0" applyFont="1" applyFill="1" applyBorder="1" applyAlignment="1" applyProtection="1">
      <alignment horizontal="center" vertical="center" wrapText="1"/>
      <protection/>
    </xf>
    <xf numFmtId="164" fontId="24" fillId="21" borderId="15" xfId="0" applyFont="1" applyFill="1" applyBorder="1" applyAlignment="1" applyProtection="1">
      <alignment horizontal="center"/>
      <protection/>
    </xf>
    <xf numFmtId="164" fontId="26" fillId="2" borderId="16" xfId="0" applyFont="1" applyBorder="1" applyAlignment="1" applyProtection="1">
      <alignment horizontal="center" vertical="center" wrapText="1"/>
      <protection/>
    </xf>
    <xf numFmtId="164" fontId="27" fillId="2" borderId="17" xfId="0" applyFont="1" applyBorder="1" applyAlignment="1" applyProtection="1">
      <alignment horizontal="left" vertical="center" wrapText="1"/>
      <protection/>
    </xf>
    <xf numFmtId="164" fontId="28" fillId="22" borderId="18" xfId="0" applyFont="1" applyFill="1" applyBorder="1" applyAlignment="1" applyProtection="1">
      <alignment horizontal="center"/>
      <protection/>
    </xf>
    <xf numFmtId="164" fontId="28" fillId="22" borderId="19" xfId="0" applyFont="1" applyFill="1" applyBorder="1" applyAlignment="1" applyProtection="1">
      <alignment horizontal="center"/>
      <protection/>
    </xf>
    <xf numFmtId="164" fontId="0" fillId="7" borderId="20" xfId="0" applyFont="1" applyFill="1" applyBorder="1" applyAlignment="1" applyProtection="1">
      <alignment horizontal="center"/>
      <protection/>
    </xf>
    <xf numFmtId="164" fontId="29" fillId="7" borderId="21" xfId="0" applyFont="1" applyFill="1" applyBorder="1" applyAlignment="1" applyProtection="1">
      <alignment horizontal="center"/>
      <protection/>
    </xf>
    <xf numFmtId="164" fontId="29" fillId="7" borderId="21" xfId="0" applyFont="1" applyFill="1" applyBorder="1" applyAlignment="1" applyProtection="1">
      <alignment horizontal="right"/>
      <protection/>
    </xf>
    <xf numFmtId="166" fontId="30" fillId="7" borderId="21" xfId="0" applyNumberFormat="1" applyFont="1" applyFill="1" applyBorder="1" applyAlignment="1" applyProtection="1">
      <alignment horizontal="center"/>
      <protection/>
    </xf>
    <xf numFmtId="164" fontId="31" fillId="7" borderId="21" xfId="0" applyFont="1" applyFill="1" applyBorder="1" applyAlignment="1" applyProtection="1">
      <alignment horizontal="center"/>
      <protection/>
    </xf>
    <xf numFmtId="164" fontId="31" fillId="7" borderId="22" xfId="0" applyFont="1" applyFill="1" applyBorder="1" applyAlignment="1" applyProtection="1">
      <alignment horizontal="center" vertical="center" wrapText="1"/>
      <protection/>
    </xf>
    <xf numFmtId="164" fontId="31" fillId="7" borderId="23" xfId="0" applyFont="1" applyFill="1" applyBorder="1" applyAlignment="1" applyProtection="1">
      <alignment horizontal="center" vertical="center" wrapText="1"/>
      <protection/>
    </xf>
    <xf numFmtId="164" fontId="32" fillId="7" borderId="24" xfId="0" applyFont="1" applyFill="1" applyBorder="1" applyAlignment="1" applyProtection="1">
      <alignment horizontal="center" vertical="center" wrapText="1"/>
      <protection/>
    </xf>
    <xf numFmtId="164" fontId="29" fillId="7" borderId="25" xfId="0" applyFont="1" applyFill="1" applyBorder="1" applyAlignment="1" applyProtection="1">
      <alignment horizontal="center" vertical="center" wrapText="1"/>
      <protection/>
    </xf>
    <xf numFmtId="164" fontId="32" fillId="7" borderId="25" xfId="0" applyFont="1" applyFill="1" applyBorder="1" applyAlignment="1" applyProtection="1">
      <alignment horizontal="center" vertical="center" wrapText="1"/>
      <protection/>
    </xf>
    <xf numFmtId="164" fontId="33" fillId="7" borderId="25" xfId="0" applyFont="1" applyFill="1" applyBorder="1" applyAlignment="1" applyProtection="1">
      <alignment horizontal="center" vertical="center" wrapText="1"/>
      <protection/>
    </xf>
    <xf numFmtId="164" fontId="34" fillId="7" borderId="26" xfId="0" applyFont="1" applyFill="1" applyBorder="1" applyAlignment="1" applyProtection="1">
      <alignment horizontal="center" vertical="center" wrapText="1"/>
      <protection/>
    </xf>
    <xf numFmtId="164" fontId="35" fillId="2" borderId="27" xfId="0" applyFont="1" applyBorder="1" applyAlignment="1" applyProtection="1">
      <alignment horizontal="left"/>
      <protection locked="0"/>
    </xf>
    <xf numFmtId="165" fontId="35" fillId="2" borderId="27" xfId="0" applyNumberFormat="1" applyFont="1" applyFill="1" applyBorder="1" applyAlignment="1" applyProtection="1">
      <alignment horizontal="right" vertical="center"/>
      <protection locked="0"/>
    </xf>
    <xf numFmtId="164" fontId="35" fillId="2" borderId="27" xfId="0" applyFont="1" applyBorder="1" applyAlignment="1" applyProtection="1">
      <alignment horizontal="center"/>
      <protection locked="0"/>
    </xf>
    <xf numFmtId="166" fontId="35" fillId="2" borderId="27" xfId="0" applyNumberFormat="1" applyFont="1" applyFill="1" applyBorder="1" applyAlignment="1" applyProtection="1">
      <alignment horizontal="right" vertical="center"/>
      <protection locked="0"/>
    </xf>
    <xf numFmtId="166" fontId="36" fillId="7" borderId="28" xfId="0" applyNumberFormat="1" applyFont="1" applyFill="1" applyBorder="1" applyAlignment="1" applyProtection="1">
      <alignment horizontal="right" vertical="center"/>
      <protection/>
    </xf>
    <xf numFmtId="166" fontId="35" fillId="2" borderId="29" xfId="0" applyNumberFormat="1" applyFont="1" applyFill="1" applyBorder="1" applyAlignment="1" applyProtection="1">
      <alignment horizontal="right" vertical="center"/>
      <protection locked="0"/>
    </xf>
    <xf numFmtId="164" fontId="36" fillId="2" borderId="28" xfId="0" applyFont="1" applyBorder="1" applyAlignment="1" applyProtection="1">
      <alignment horizontal="center"/>
      <protection locked="0"/>
    </xf>
    <xf numFmtId="166" fontId="36" fillId="2" borderId="28" xfId="0" applyNumberFormat="1" applyFont="1" applyFill="1" applyBorder="1" applyAlignment="1" applyProtection="1">
      <alignment horizontal="right" vertical="center"/>
      <protection locked="0"/>
    </xf>
    <xf numFmtId="166" fontId="36" fillId="2" borderId="30" xfId="0" applyNumberFormat="1" applyFont="1" applyFill="1" applyBorder="1" applyAlignment="1" applyProtection="1">
      <alignment horizontal="right" vertical="center"/>
      <protection locked="0"/>
    </xf>
    <xf numFmtId="164" fontId="37" fillId="2" borderId="28" xfId="0" applyFont="1" applyBorder="1" applyAlignment="1" applyProtection="1">
      <alignment horizontal="left"/>
      <protection locked="0"/>
    </xf>
    <xf numFmtId="164" fontId="34" fillId="7" borderId="24" xfId="0" applyFont="1" applyFill="1" applyBorder="1" applyAlignment="1" applyProtection="1">
      <alignment horizontal="center" vertical="center" wrapText="1"/>
      <protection/>
    </xf>
    <xf numFmtId="164" fontId="37" fillId="2" borderId="25" xfId="0" applyFont="1" applyBorder="1" applyAlignment="1" applyProtection="1">
      <alignment horizontal="left"/>
      <protection locked="0"/>
    </xf>
    <xf numFmtId="164" fontId="36" fillId="2" borderId="25" xfId="0" applyFont="1" applyBorder="1" applyAlignment="1" applyProtection="1">
      <alignment horizontal="center"/>
      <protection locked="0"/>
    </xf>
    <xf numFmtId="166" fontId="36" fillId="2" borderId="25" xfId="0" applyNumberFormat="1" applyFont="1" applyFill="1" applyBorder="1" applyAlignment="1" applyProtection="1">
      <alignment horizontal="right" vertical="center"/>
      <protection locked="0"/>
    </xf>
    <xf numFmtId="166" fontId="36" fillId="7" borderId="25" xfId="0" applyNumberFormat="1" applyFont="1" applyFill="1" applyBorder="1" applyAlignment="1" applyProtection="1">
      <alignment horizontal="right" vertical="center"/>
      <protection/>
    </xf>
    <xf numFmtId="166" fontId="36" fillId="2" borderId="31" xfId="0" applyNumberFormat="1" applyFont="1" applyFill="1" applyBorder="1" applyAlignment="1" applyProtection="1">
      <alignment horizontal="right" vertical="center"/>
      <protection locked="0"/>
    </xf>
    <xf numFmtId="164" fontId="34" fillId="7" borderId="32" xfId="0" applyFont="1" applyFill="1" applyBorder="1" applyAlignment="1" applyProtection="1">
      <alignment horizontal="center" vertical="center" wrapText="1"/>
      <protection/>
    </xf>
    <xf numFmtId="164" fontId="34" fillId="7" borderId="33" xfId="0" applyFont="1" applyFill="1" applyBorder="1" applyAlignment="1" applyProtection="1">
      <alignment horizontal="left" vertical="center" wrapText="1"/>
      <protection/>
    </xf>
    <xf numFmtId="165" fontId="36" fillId="7" borderId="34" xfId="0" applyNumberFormat="1" applyFont="1" applyFill="1" applyBorder="1" applyAlignment="1" applyProtection="1">
      <alignment horizontal="right" vertical="center" wrapText="1"/>
      <protection/>
    </xf>
    <xf numFmtId="164" fontId="36" fillId="7" borderId="34" xfId="0" applyFont="1" applyFill="1" applyBorder="1" applyAlignment="1" applyProtection="1">
      <alignment horizontal="center" vertical="center" wrapText="1"/>
      <protection/>
    </xf>
    <xf numFmtId="166" fontId="36" fillId="7" borderId="34" xfId="0" applyNumberFormat="1" applyFont="1" applyFill="1" applyBorder="1" applyAlignment="1" applyProtection="1">
      <alignment horizontal="right" vertical="center"/>
      <protection/>
    </xf>
    <xf numFmtId="166" fontId="36" fillId="7" borderId="35" xfId="0" applyNumberFormat="1" applyFont="1" applyFill="1" applyBorder="1" applyAlignment="1" applyProtection="1">
      <alignment horizontal="right" vertical="center"/>
      <protection/>
    </xf>
    <xf numFmtId="164" fontId="34" fillId="7" borderId="25" xfId="0" applyFont="1" applyFill="1" applyBorder="1" applyAlignment="1" applyProtection="1">
      <alignment horizontal="left" vertical="center" wrapText="1"/>
      <protection/>
    </xf>
    <xf numFmtId="165" fontId="36" fillId="7" borderId="28" xfId="0" applyNumberFormat="1" applyFont="1" applyFill="1" applyBorder="1" applyAlignment="1" applyProtection="1">
      <alignment horizontal="right" vertical="center" wrapText="1"/>
      <protection/>
    </xf>
    <xf numFmtId="164" fontId="36" fillId="7" borderId="28" xfId="0" applyFont="1" applyFill="1" applyBorder="1" applyAlignment="1" applyProtection="1">
      <alignment horizontal="center" vertical="center" wrapText="1"/>
      <protection/>
    </xf>
    <xf numFmtId="166" fontId="36" fillId="7" borderId="30" xfId="0" applyNumberFormat="1" applyFont="1" applyFill="1" applyBorder="1" applyAlignment="1" applyProtection="1">
      <alignment horizontal="right" vertical="center"/>
      <protection/>
    </xf>
    <xf numFmtId="164" fontId="38" fillId="21" borderId="15" xfId="0" applyFont="1" applyFill="1" applyBorder="1" applyAlignment="1" applyProtection="1">
      <alignment horizontal="center"/>
      <protection/>
    </xf>
    <xf numFmtId="164" fontId="38" fillId="21" borderId="9" xfId="0" applyFont="1" applyFill="1" applyBorder="1" applyAlignment="1" applyProtection="1">
      <alignment horizontal="center"/>
      <protection/>
    </xf>
    <xf numFmtId="165" fontId="36" fillId="7" borderId="25" xfId="0" applyNumberFormat="1" applyFont="1" applyFill="1" applyBorder="1" applyAlignment="1" applyProtection="1">
      <alignment horizontal="right" vertical="center" wrapText="1"/>
      <protection/>
    </xf>
    <xf numFmtId="164" fontId="36" fillId="7" borderId="25" xfId="0" applyFont="1" applyFill="1" applyBorder="1" applyAlignment="1" applyProtection="1">
      <alignment horizontal="center" vertical="center" wrapText="1"/>
      <protection/>
    </xf>
    <xf numFmtId="166" fontId="39" fillId="22" borderId="36" xfId="0" applyNumberFormat="1" applyFont="1" applyFill="1" applyBorder="1" applyAlignment="1" applyProtection="1">
      <alignment horizontal="left"/>
      <protection/>
    </xf>
    <xf numFmtId="166" fontId="6" fillId="22" borderId="37" xfId="0" applyNumberFormat="1" applyFont="1" applyFill="1" applyBorder="1" applyAlignment="1" applyProtection="1">
      <alignment horizontal="right"/>
      <protection/>
    </xf>
    <xf numFmtId="166" fontId="6" fillId="22" borderId="37" xfId="0" applyNumberFormat="1" applyFont="1" applyFill="1" applyBorder="1" applyAlignment="1" applyProtection="1">
      <alignment horizontal="center"/>
      <protection/>
    </xf>
    <xf numFmtId="166" fontId="6" fillId="22" borderId="38" xfId="0" applyNumberFormat="1" applyFont="1" applyFill="1" applyBorder="1" applyAlignment="1" applyProtection="1">
      <alignment horizontal="right"/>
      <protection/>
    </xf>
    <xf numFmtId="164" fontId="40" fillId="7" borderId="39" xfId="0" applyFont="1" applyFill="1" applyBorder="1" applyAlignment="1" applyProtection="1">
      <alignment horizontal="center" vertical="center" wrapText="1"/>
      <protection/>
    </xf>
    <xf numFmtId="164" fontId="40" fillId="7" borderId="33" xfId="0" applyFont="1" applyFill="1" applyBorder="1" applyAlignment="1" applyProtection="1">
      <alignment horizontal="left" vertical="center" wrapText="1"/>
      <protection/>
    </xf>
    <xf numFmtId="164" fontId="40" fillId="7" borderId="33" xfId="0" applyFont="1" applyFill="1" applyBorder="1" applyAlignment="1" applyProtection="1">
      <alignment horizontal="right" vertical="center" wrapText="1"/>
      <protection/>
    </xf>
    <xf numFmtId="164" fontId="36" fillId="7" borderId="33" xfId="0" applyFont="1" applyFill="1" applyBorder="1" applyAlignment="1" applyProtection="1">
      <alignment horizontal="center" vertical="center" wrapText="1"/>
      <protection/>
    </xf>
    <xf numFmtId="166" fontId="36" fillId="2" borderId="33" xfId="0" applyNumberFormat="1" applyFont="1" applyFill="1" applyBorder="1" applyAlignment="1" applyProtection="1">
      <alignment horizontal="right" vertical="center"/>
      <protection locked="0"/>
    </xf>
    <xf numFmtId="166" fontId="36" fillId="7" borderId="33" xfId="0" applyNumberFormat="1" applyFont="1" applyFill="1" applyBorder="1" applyAlignment="1" applyProtection="1">
      <alignment horizontal="right" vertical="center"/>
      <protection/>
    </xf>
    <xf numFmtId="166" fontId="36" fillId="2" borderId="40" xfId="0" applyNumberFormat="1" applyFont="1" applyFill="1" applyBorder="1" applyAlignment="1" applyProtection="1">
      <alignment horizontal="right" vertical="center"/>
      <protection locked="0"/>
    </xf>
    <xf numFmtId="166" fontId="6" fillId="22" borderId="36" xfId="0" applyNumberFormat="1" applyFont="1" applyFill="1" applyBorder="1" applyAlignment="1" applyProtection="1">
      <alignment horizontal="center"/>
      <protection/>
    </xf>
    <xf numFmtId="164" fontId="40" fillId="7" borderId="32" xfId="0" applyFont="1" applyFill="1" applyBorder="1" applyAlignment="1" applyProtection="1">
      <alignment horizontal="center" vertical="center" wrapText="1"/>
      <protection/>
    </xf>
    <xf numFmtId="166" fontId="36" fillId="2" borderId="34" xfId="0" applyNumberFormat="1" applyFont="1" applyFill="1" applyBorder="1" applyAlignment="1" applyProtection="1">
      <alignment horizontal="right" vertical="center"/>
      <protection locked="0"/>
    </xf>
    <xf numFmtId="166" fontId="36" fillId="2" borderId="35" xfId="0" applyNumberFormat="1" applyFont="1" applyFill="1" applyBorder="1" applyAlignment="1" applyProtection="1">
      <alignment horizontal="right" vertical="center"/>
      <protection locked="0"/>
    </xf>
    <xf numFmtId="164" fontId="38" fillId="21" borderId="12" xfId="0" applyFont="1" applyFill="1" applyBorder="1" applyAlignment="1" applyProtection="1">
      <alignment horizontal="center"/>
      <protection/>
    </xf>
    <xf numFmtId="164" fontId="40" fillId="7" borderId="26" xfId="0" applyFont="1" applyFill="1" applyBorder="1" applyAlignment="1" applyProtection="1">
      <alignment horizontal="center" vertical="center" wrapText="1"/>
      <protection/>
    </xf>
    <xf numFmtId="164" fontId="40" fillId="7" borderId="25" xfId="0" applyFont="1" applyFill="1" applyBorder="1" applyAlignment="1" applyProtection="1">
      <alignment horizontal="left" vertical="center" wrapText="1"/>
      <protection/>
    </xf>
    <xf numFmtId="164" fontId="40" fillId="7" borderId="25" xfId="0" applyFont="1" applyFill="1" applyBorder="1" applyAlignment="1" applyProtection="1">
      <alignment horizontal="right" vertical="center" wrapText="1"/>
      <protection/>
    </xf>
    <xf numFmtId="166" fontId="6" fillId="22" borderId="36" xfId="0" applyNumberFormat="1" applyFont="1" applyFill="1" applyBorder="1" applyAlignment="1" applyProtection="1">
      <alignment horizontal="center" wrapText="1"/>
      <protection/>
    </xf>
    <xf numFmtId="164" fontId="41" fillId="21" borderId="15" xfId="0" applyFont="1" applyFill="1" applyBorder="1" applyAlignment="1" applyProtection="1">
      <alignment horizontal="center"/>
      <protection/>
    </xf>
    <xf numFmtId="164" fontId="41" fillId="21" borderId="9" xfId="0" applyFont="1" applyFill="1" applyBorder="1" applyAlignment="1" applyProtection="1">
      <alignment horizontal="center"/>
      <protection/>
    </xf>
    <xf numFmtId="164" fontId="24" fillId="0" borderId="0" xfId="0" applyFont="1" applyFill="1" applyBorder="1" applyAlignment="1" applyProtection="1">
      <alignment horizontal="center"/>
      <protection/>
    </xf>
    <xf numFmtId="164" fontId="24" fillId="0" borderId="0" xfId="0" applyFont="1" applyFill="1" applyBorder="1" applyAlignment="1" applyProtection="1">
      <alignment horizontal="center"/>
      <protection/>
    </xf>
    <xf numFmtId="164" fontId="24" fillId="0" borderId="0" xfId="0" applyFont="1" applyFill="1" applyBorder="1" applyAlignment="1" applyProtection="1">
      <alignment horizontal="right"/>
      <protection/>
    </xf>
    <xf numFmtId="164" fontId="25" fillId="2" borderId="3" xfId="0" applyFont="1" applyBorder="1" applyAlignment="1" applyProtection="1">
      <alignment horizontal="center" vertical="center" wrapText="1"/>
      <protection/>
    </xf>
    <xf numFmtId="164" fontId="6" fillId="22" borderId="3" xfId="0" applyFont="1" applyFill="1" applyBorder="1" applyAlignment="1" applyProtection="1">
      <alignment horizontal="center" vertical="center" wrapText="1"/>
      <protection/>
    </xf>
    <xf numFmtId="164" fontId="24" fillId="2" borderId="41" xfId="0" applyFont="1" applyBorder="1" applyAlignment="1" applyProtection="1">
      <alignment horizontal="center"/>
      <protection/>
    </xf>
    <xf numFmtId="164" fontId="26" fillId="2" borderId="3" xfId="0" applyFont="1" applyBorder="1" applyAlignment="1" applyProtection="1">
      <alignment horizontal="center" vertical="center" wrapText="1"/>
      <protection/>
    </xf>
    <xf numFmtId="164" fontId="27" fillId="2" borderId="3" xfId="0" applyFont="1" applyBorder="1" applyAlignment="1" applyProtection="1">
      <alignment horizontal="left" vertical="center" wrapText="1"/>
      <protection/>
    </xf>
    <xf numFmtId="164" fontId="28" fillId="22" borderId="42" xfId="0" applyFont="1" applyFill="1" applyBorder="1" applyAlignment="1" applyProtection="1">
      <alignment horizontal="center"/>
      <protection/>
    </xf>
    <xf numFmtId="164" fontId="0" fillId="7" borderId="43" xfId="0" applyFont="1" applyFill="1" applyBorder="1" applyAlignment="1" applyProtection="1">
      <alignment horizontal="center"/>
      <protection/>
    </xf>
    <xf numFmtId="164" fontId="29" fillId="7" borderId="28" xfId="0" applyFont="1" applyFill="1" applyBorder="1" applyAlignment="1" applyProtection="1">
      <alignment horizontal="center"/>
      <protection/>
    </xf>
    <xf numFmtId="166" fontId="30" fillId="7" borderId="28" xfId="0" applyNumberFormat="1" applyFont="1" applyFill="1" applyBorder="1" applyAlignment="1" applyProtection="1">
      <alignment horizontal="center"/>
      <protection/>
    </xf>
    <xf numFmtId="164" fontId="31" fillId="7" borderId="28" xfId="0" applyFont="1" applyFill="1" applyBorder="1" applyAlignment="1" applyProtection="1">
      <alignment horizontal="center"/>
      <protection/>
    </xf>
    <xf numFmtId="164" fontId="31" fillId="7" borderId="28" xfId="0" applyFont="1" applyFill="1" applyBorder="1" applyAlignment="1" applyProtection="1">
      <alignment horizontal="center" vertical="center" wrapText="1"/>
      <protection/>
    </xf>
    <xf numFmtId="164" fontId="31" fillId="7" borderId="44" xfId="0" applyFont="1" applyFill="1" applyBorder="1" applyAlignment="1" applyProtection="1">
      <alignment horizontal="center" vertical="center" wrapText="1"/>
      <protection/>
    </xf>
    <xf numFmtId="164" fontId="32" fillId="7" borderId="43" xfId="0" applyFont="1" applyFill="1" applyBorder="1" applyAlignment="1" applyProtection="1">
      <alignment horizontal="center" vertical="center" wrapText="1"/>
      <protection/>
    </xf>
    <xf numFmtId="164" fontId="29" fillId="7" borderId="28" xfId="0" applyFont="1" applyFill="1" applyBorder="1" applyAlignment="1" applyProtection="1">
      <alignment horizontal="center" vertical="center" wrapText="1"/>
      <protection/>
    </xf>
    <xf numFmtId="164" fontId="33" fillId="7" borderId="28" xfId="0" applyFont="1" applyFill="1" applyBorder="1" applyAlignment="1" applyProtection="1">
      <alignment horizontal="center" vertical="center" wrapText="1"/>
      <protection/>
    </xf>
    <xf numFmtId="164" fontId="32" fillId="7" borderId="28" xfId="0" applyFont="1" applyFill="1" applyBorder="1" applyAlignment="1" applyProtection="1">
      <alignment horizontal="center" vertical="center" wrapText="1"/>
      <protection/>
    </xf>
    <xf numFmtId="164" fontId="34" fillId="7" borderId="43" xfId="0" applyFont="1" applyFill="1" applyBorder="1" applyAlignment="1" applyProtection="1">
      <alignment horizontal="center" vertical="center" wrapText="1"/>
      <protection/>
    </xf>
    <xf numFmtId="164" fontId="34" fillId="7" borderId="28" xfId="0" applyFont="1" applyFill="1" applyBorder="1" applyAlignment="1" applyProtection="1">
      <alignment horizontal="left" vertical="center" wrapText="1"/>
      <protection/>
    </xf>
    <xf numFmtId="166" fontId="35" fillId="2" borderId="45" xfId="0" applyNumberFormat="1" applyFont="1" applyFill="1" applyBorder="1" applyAlignment="1" applyProtection="1">
      <alignment horizontal="right" vertical="center"/>
      <protection locked="0"/>
    </xf>
    <xf numFmtId="164" fontId="34" fillId="7" borderId="28" xfId="0" applyFont="1" applyFill="1" applyBorder="1" applyAlignment="1" applyProtection="1">
      <alignment vertical="center" wrapText="1"/>
      <protection/>
    </xf>
    <xf numFmtId="164" fontId="38" fillId="2" borderId="1" xfId="0" applyFont="1" applyAlignment="1" applyProtection="1">
      <alignment horizontal="center"/>
      <protection/>
    </xf>
    <xf numFmtId="164" fontId="38" fillId="2" borderId="41" xfId="0" applyFont="1" applyBorder="1" applyAlignment="1" applyProtection="1">
      <alignment horizontal="center"/>
      <protection/>
    </xf>
    <xf numFmtId="164" fontId="39" fillId="22" borderId="43" xfId="0" applyFont="1" applyFill="1" applyBorder="1" applyAlignment="1" applyProtection="1">
      <alignment horizontal="center" vertical="center" wrapText="1"/>
      <protection/>
    </xf>
    <xf numFmtId="164" fontId="39" fillId="22" borderId="28" xfId="0" applyFont="1" applyFill="1" applyBorder="1" applyAlignment="1" applyProtection="1">
      <alignment horizontal="left" vertical="center" wrapText="1"/>
      <protection/>
    </xf>
    <xf numFmtId="164" fontId="6" fillId="22" borderId="28" xfId="0" applyFont="1" applyFill="1" applyBorder="1" applyAlignment="1" applyProtection="1">
      <alignment horizontal="center" vertical="center" wrapText="1"/>
      <protection/>
    </xf>
    <xf numFmtId="166" fontId="39" fillId="22" borderId="28" xfId="0" applyNumberFormat="1" applyFont="1" applyFill="1" applyBorder="1" applyAlignment="1" applyProtection="1">
      <alignment horizontal="right" vertical="center" wrapText="1"/>
      <protection/>
    </xf>
    <xf numFmtId="166" fontId="39" fillId="22" borderId="46" xfId="0" applyNumberFormat="1" applyFont="1" applyFill="1" applyBorder="1" applyAlignment="1" applyProtection="1">
      <alignment horizontal="right" vertical="center" wrapText="1"/>
      <protection/>
    </xf>
    <xf numFmtId="164" fontId="40" fillId="7" borderId="43" xfId="0" applyFont="1" applyFill="1" applyBorder="1" applyAlignment="1" applyProtection="1">
      <alignment horizontal="center" vertical="center" wrapText="1"/>
      <protection/>
    </xf>
    <xf numFmtId="164" fontId="40" fillId="7" borderId="28" xfId="0" applyFont="1" applyFill="1" applyBorder="1" applyAlignment="1" applyProtection="1">
      <alignment horizontal="left" vertical="center" wrapText="1"/>
      <protection/>
    </xf>
    <xf numFmtId="164" fontId="39" fillId="22" borderId="47" xfId="0" applyFont="1" applyFill="1" applyBorder="1" applyAlignment="1" applyProtection="1">
      <alignment horizontal="center" vertical="center" wrapText="1"/>
      <protection/>
    </xf>
    <xf numFmtId="164" fontId="39" fillId="22" borderId="37" xfId="0" applyFont="1" applyFill="1" applyBorder="1" applyAlignment="1" applyProtection="1">
      <alignment horizontal="left" vertical="center" wrapText="1"/>
      <protection/>
    </xf>
    <xf numFmtId="164" fontId="6" fillId="22" borderId="37" xfId="0" applyFont="1" applyFill="1" applyBorder="1" applyAlignment="1" applyProtection="1">
      <alignment horizontal="center" vertical="center" wrapText="1"/>
      <protection/>
    </xf>
    <xf numFmtId="166" fontId="39" fillId="22" borderId="37" xfId="0" applyNumberFormat="1" applyFont="1" applyFill="1" applyBorder="1" applyAlignment="1" applyProtection="1">
      <alignment horizontal="right" vertical="center" wrapText="1"/>
      <protection/>
    </xf>
    <xf numFmtId="166" fontId="39" fillId="22" borderId="48" xfId="0" applyNumberFormat="1" applyFont="1" applyFill="1" applyBorder="1" applyAlignment="1" applyProtection="1">
      <alignment horizontal="right" vertical="center" wrapText="1"/>
      <protection/>
    </xf>
    <xf numFmtId="166" fontId="24" fillId="0" borderId="0" xfId="0" applyNumberFormat="1" applyFont="1" applyFill="1" applyBorder="1" applyAlignment="1" applyProtection="1">
      <alignment horizontal="center"/>
      <protection/>
    </xf>
    <xf numFmtId="164" fontId="25" fillId="2" borderId="42" xfId="0" applyFont="1" applyBorder="1" applyAlignment="1" applyProtection="1">
      <alignment horizontal="center" vertical="center" wrapText="1"/>
      <protection/>
    </xf>
    <xf numFmtId="164" fontId="26" fillId="2" borderId="42" xfId="0" applyFont="1" applyBorder="1" applyAlignment="1" applyProtection="1">
      <alignment horizontal="center" vertical="center" wrapText="1"/>
      <protection/>
    </xf>
    <xf numFmtId="164" fontId="0" fillId="0" borderId="3" xfId="0" applyFill="1" applyBorder="1" applyAlignment="1">
      <alignment horizontal="center"/>
    </xf>
    <xf numFmtId="164" fontId="28" fillId="22" borderId="49" xfId="0" applyFont="1" applyFill="1" applyBorder="1" applyAlignment="1" applyProtection="1">
      <alignment horizontal="center"/>
      <protection/>
    </xf>
    <xf numFmtId="164" fontId="29" fillId="7" borderId="28" xfId="0" applyFont="1" applyFill="1" applyBorder="1" applyAlignment="1" applyProtection="1">
      <alignment horizontal="left"/>
      <protection/>
    </xf>
    <xf numFmtId="164" fontId="32" fillId="7" borderId="44" xfId="0" applyFont="1" applyFill="1" applyBorder="1" applyAlignment="1" applyProtection="1">
      <alignment horizontal="center" vertical="center" wrapText="1"/>
      <protection/>
    </xf>
    <xf numFmtId="164" fontId="43" fillId="7" borderId="28" xfId="0" applyFont="1" applyFill="1" applyBorder="1" applyAlignment="1" applyProtection="1">
      <alignment horizontal="center" vertical="center" wrapText="1"/>
      <protection/>
    </xf>
    <xf numFmtId="164" fontId="40" fillId="7" borderId="50" xfId="0" applyFont="1" applyFill="1" applyBorder="1" applyAlignment="1" applyProtection="1">
      <alignment horizontal="center" vertical="center" wrapText="1"/>
      <protection/>
    </xf>
    <xf numFmtId="166" fontId="36" fillId="0" borderId="28" xfId="0" applyNumberFormat="1" applyFont="1" applyFill="1" applyBorder="1" applyAlignment="1" applyProtection="1">
      <alignment horizontal="right" vertical="center"/>
      <protection locked="0"/>
    </xf>
    <xf numFmtId="166" fontId="36" fillId="7" borderId="44" xfId="0" applyNumberFormat="1" applyFont="1" applyFill="1" applyBorder="1" applyAlignment="1" applyProtection="1">
      <alignment horizontal="right" vertical="center"/>
      <protection/>
    </xf>
    <xf numFmtId="164" fontId="40" fillId="7" borderId="43" xfId="0" applyFont="1" applyFill="1" applyBorder="1" applyAlignment="1" applyProtection="1">
      <alignment horizontal="center" vertical="center" wrapText="1"/>
      <protection/>
    </xf>
    <xf numFmtId="166" fontId="40" fillId="7" borderId="28" xfId="0" applyNumberFormat="1" applyFont="1" applyFill="1" applyBorder="1" applyAlignment="1" applyProtection="1">
      <alignment horizontal="right" vertical="center" wrapText="1"/>
      <protection/>
    </xf>
    <xf numFmtId="166" fontId="40" fillId="7" borderId="44" xfId="0" applyNumberFormat="1" applyFont="1" applyFill="1" applyBorder="1" applyAlignment="1" applyProtection="1">
      <alignment horizontal="right" vertical="center" wrapText="1"/>
      <protection/>
    </xf>
    <xf numFmtId="166" fontId="36" fillId="2" borderId="44" xfId="0" applyNumberFormat="1" applyFont="1" applyFill="1" applyBorder="1" applyAlignment="1" applyProtection="1">
      <alignment horizontal="right" vertical="center"/>
      <protection locked="0"/>
    </xf>
    <xf numFmtId="164" fontId="0" fillId="2" borderId="41" xfId="0" applyBorder="1" applyAlignment="1">
      <alignment horizontal="center"/>
    </xf>
    <xf numFmtId="166" fontId="34" fillId="7" borderId="28" xfId="0" applyNumberFormat="1" applyFont="1" applyFill="1" applyBorder="1" applyAlignment="1" applyProtection="1">
      <alignment horizontal="right" vertical="center" wrapText="1"/>
      <protection/>
    </xf>
    <xf numFmtId="166" fontId="34" fillId="7" borderId="44" xfId="0" applyNumberFormat="1" applyFont="1" applyFill="1" applyBorder="1" applyAlignment="1" applyProtection="1">
      <alignment horizontal="right" vertical="center" wrapText="1"/>
      <protection/>
    </xf>
    <xf numFmtId="166" fontId="35" fillId="0" borderId="27" xfId="0" applyNumberFormat="1" applyFont="1" applyFill="1" applyBorder="1" applyAlignment="1" applyProtection="1">
      <alignment horizontal="right" vertical="center"/>
      <protection locked="0"/>
    </xf>
    <xf numFmtId="166" fontId="35" fillId="2" borderId="51" xfId="0" applyNumberFormat="1" applyFont="1" applyFill="1" applyBorder="1" applyAlignment="1" applyProtection="1">
      <alignment horizontal="right" vertical="center"/>
      <protection locked="0"/>
    </xf>
    <xf numFmtId="164" fontId="40" fillId="7" borderId="37" xfId="0" applyFont="1" applyFill="1" applyBorder="1" applyAlignment="1" applyProtection="1">
      <alignment horizontal="left" vertical="center" wrapText="1"/>
      <protection/>
    </xf>
    <xf numFmtId="164" fontId="25" fillId="7" borderId="37" xfId="0" applyFont="1" applyFill="1" applyBorder="1" applyAlignment="1" applyProtection="1">
      <alignment horizontal="center" vertical="center" wrapText="1"/>
      <protection/>
    </xf>
    <xf numFmtId="166" fontId="40" fillId="7" borderId="37" xfId="0" applyNumberFormat="1" applyFont="1" applyFill="1" applyBorder="1" applyAlignment="1" applyProtection="1">
      <alignment horizontal="right" vertical="center" wrapText="1"/>
      <protection/>
    </xf>
    <xf numFmtId="166" fontId="40" fillId="7" borderId="52" xfId="0" applyNumberFormat="1" applyFont="1" applyFill="1" applyBorder="1" applyAlignment="1" applyProtection="1">
      <alignment horizontal="right" vertical="center" wrapText="1"/>
      <protection/>
    </xf>
    <xf numFmtId="166" fontId="40" fillId="7" borderId="53" xfId="0" applyNumberFormat="1" applyFont="1" applyFill="1" applyBorder="1" applyAlignment="1" applyProtection="1">
      <alignment horizontal="right" vertical="center" wrapText="1"/>
      <protection/>
    </xf>
    <xf numFmtId="164" fontId="38" fillId="0" borderId="0" xfId="0" applyFont="1" applyFill="1" applyBorder="1" applyAlignment="1" applyProtection="1">
      <alignment horizontal="center"/>
      <protection/>
    </xf>
    <xf numFmtId="164" fontId="44" fillId="0" borderId="0" xfId="0" applyFont="1" applyFill="1" applyBorder="1" applyAlignment="1" applyProtection="1">
      <alignment horizontal="left" vertical="center" wrapText="1"/>
      <protection/>
    </xf>
    <xf numFmtId="164" fontId="44" fillId="0" borderId="0" xfId="0" applyFont="1" applyFill="1" applyBorder="1" applyAlignment="1" applyProtection="1">
      <alignment horizontal="center" vertical="center" wrapText="1"/>
      <protection/>
    </xf>
    <xf numFmtId="166" fontId="45" fillId="0" borderId="0" xfId="0" applyNumberFormat="1" applyFont="1" applyFill="1" applyBorder="1" applyAlignment="1" applyProtection="1">
      <alignment horizontal="right" vertical="center" wrapText="1"/>
      <protection/>
    </xf>
    <xf numFmtId="164" fontId="24" fillId="2" borderId="54" xfId="0" applyFont="1" applyBorder="1" applyAlignment="1" applyProtection="1">
      <alignment horizontal="center"/>
      <protection/>
    </xf>
    <xf numFmtId="166" fontId="24" fillId="2" borderId="1" xfId="0" applyNumberFormat="1" applyFont="1" applyAlignment="1" applyProtection="1">
      <alignment horizontal="center"/>
      <protection/>
    </xf>
    <xf numFmtId="164" fontId="48" fillId="2" borderId="1" xfId="0" applyFont="1" applyAlignment="1" applyProtection="1">
      <alignment horizontal="left"/>
      <protection/>
    </xf>
    <xf numFmtId="164" fontId="48" fillId="2" borderId="1" xfId="0" applyFont="1" applyAlignment="1" applyProtection="1">
      <alignment horizontal="center"/>
      <protection/>
    </xf>
    <xf numFmtId="164" fontId="48" fillId="2" borderId="1" xfId="0" applyFont="1" applyAlignment="1" applyProtection="1">
      <alignment horizontal="center"/>
      <protection/>
    </xf>
    <xf numFmtId="164" fontId="34" fillId="2" borderId="1" xfId="0" applyFont="1" applyAlignment="1" applyProtection="1">
      <alignment horizontal="center"/>
      <protection/>
    </xf>
    <xf numFmtId="164" fontId="25" fillId="0" borderId="55" xfId="0" applyFont="1" applyFill="1" applyBorder="1" applyAlignment="1" applyProtection="1">
      <alignment horizontal="center" vertical="center" wrapText="1"/>
      <protection/>
    </xf>
    <xf numFmtId="164" fontId="6" fillId="22" borderId="56" xfId="0" applyFont="1" applyFill="1" applyBorder="1" applyAlignment="1" applyProtection="1">
      <alignment horizontal="center" vertical="center" wrapText="1"/>
      <protection/>
    </xf>
    <xf numFmtId="164" fontId="34" fillId="2" borderId="41" xfId="0" applyFont="1" applyBorder="1" applyAlignment="1" applyProtection="1">
      <alignment horizontal="center"/>
      <protection/>
    </xf>
    <xf numFmtId="164" fontId="34" fillId="0" borderId="1" xfId="0" applyFont="1" applyFill="1" applyAlignment="1" applyProtection="1">
      <alignment horizontal="center"/>
      <protection/>
    </xf>
    <xf numFmtId="164" fontId="49" fillId="0" borderId="57" xfId="0" applyFont="1" applyFill="1" applyBorder="1" applyAlignment="1" applyProtection="1">
      <alignment horizontal="center" vertical="center"/>
      <protection/>
    </xf>
    <xf numFmtId="164" fontId="49" fillId="0" borderId="0" xfId="0" applyFont="1" applyFill="1" applyBorder="1" applyAlignment="1" applyProtection="1">
      <alignment horizontal="center" vertical="center"/>
      <protection/>
    </xf>
    <xf numFmtId="164" fontId="6" fillId="0" borderId="0" xfId="0" applyFont="1" applyFill="1" applyBorder="1" applyAlignment="1" applyProtection="1">
      <alignment horizontal="center" vertical="center" wrapText="1"/>
      <protection/>
    </xf>
    <xf numFmtId="164" fontId="6" fillId="0" borderId="58" xfId="0" applyFont="1" applyFill="1" applyBorder="1" applyAlignment="1" applyProtection="1">
      <alignment horizontal="center" vertical="center" wrapText="1"/>
      <protection/>
    </xf>
    <xf numFmtId="164" fontId="34" fillId="0" borderId="41" xfId="0" applyFont="1" applyFill="1" applyBorder="1" applyAlignment="1" applyProtection="1">
      <alignment horizontal="center"/>
      <protection/>
    </xf>
    <xf numFmtId="164" fontId="50" fillId="22" borderId="59" xfId="0" applyFont="1" applyFill="1" applyBorder="1" applyAlignment="1" applyProtection="1">
      <alignment horizontal="center" wrapText="1"/>
      <protection/>
    </xf>
    <xf numFmtId="164" fontId="48" fillId="2" borderId="41" xfId="0" applyFont="1" applyBorder="1" applyAlignment="1" applyProtection="1">
      <alignment horizontal="center"/>
      <protection/>
    </xf>
    <xf numFmtId="164" fontId="48" fillId="22" borderId="57" xfId="0" applyFont="1" applyFill="1" applyBorder="1" applyAlignment="1" applyProtection="1">
      <alignment horizontal="center"/>
      <protection/>
    </xf>
    <xf numFmtId="164" fontId="39" fillId="22" borderId="60" xfId="0" applyFont="1" applyFill="1" applyBorder="1" applyAlignment="1" applyProtection="1">
      <alignment horizontal="left"/>
      <protection/>
    </xf>
    <xf numFmtId="164" fontId="39" fillId="22" borderId="61" xfId="0" applyFont="1" applyFill="1" applyBorder="1" applyAlignment="1" applyProtection="1">
      <alignment horizontal="center" vertical="center" wrapText="1"/>
      <protection/>
    </xf>
    <xf numFmtId="164" fontId="6" fillId="22" borderId="34" xfId="0" applyFont="1" applyFill="1" applyBorder="1" applyAlignment="1" applyProtection="1">
      <alignment horizontal="center" vertical="center"/>
      <protection/>
    </xf>
    <xf numFmtId="164" fontId="6" fillId="22" borderId="62" xfId="0" applyFont="1" applyFill="1" applyBorder="1" applyAlignment="1" applyProtection="1">
      <alignment horizontal="center" vertical="center"/>
      <protection/>
    </xf>
    <xf numFmtId="164" fontId="48" fillId="7" borderId="63" xfId="0" applyFont="1" applyFill="1" applyBorder="1" applyAlignment="1" applyProtection="1">
      <alignment horizontal="center"/>
      <protection/>
    </xf>
    <xf numFmtId="164" fontId="34" fillId="7" borderId="28" xfId="0" applyFont="1" applyFill="1" applyBorder="1" applyAlignment="1" applyProtection="1">
      <alignment horizontal="left"/>
      <protection/>
    </xf>
    <xf numFmtId="166" fontId="34" fillId="0" borderId="64" xfId="0" applyNumberFormat="1" applyFont="1" applyFill="1" applyBorder="1" applyAlignment="1" applyProtection="1">
      <alignment horizontal="right"/>
      <protection locked="0"/>
    </xf>
    <xf numFmtId="166" fontId="34" fillId="0" borderId="65" xfId="0" applyNumberFormat="1" applyFont="1" applyFill="1" applyBorder="1" applyAlignment="1" applyProtection="1">
      <alignment horizontal="right"/>
      <protection locked="0"/>
    </xf>
    <xf numFmtId="164" fontId="32" fillId="7" borderId="63" xfId="0" applyFont="1" applyFill="1" applyBorder="1" applyAlignment="1" applyProtection="1">
      <alignment horizontal="center"/>
      <protection/>
    </xf>
    <xf numFmtId="164" fontId="40" fillId="7" borderId="28" xfId="0" applyFont="1" applyFill="1" applyBorder="1" applyAlignment="1" applyProtection="1">
      <alignment horizontal="left"/>
      <protection/>
    </xf>
    <xf numFmtId="166" fontId="40" fillId="7" borderId="64" xfId="0" applyNumberFormat="1" applyFont="1" applyFill="1" applyBorder="1" applyAlignment="1" applyProtection="1">
      <alignment horizontal="right"/>
      <protection/>
    </xf>
    <xf numFmtId="166" fontId="40" fillId="7" borderId="65" xfId="0" applyNumberFormat="1" applyFont="1" applyFill="1" applyBorder="1" applyAlignment="1" applyProtection="1">
      <alignment horizontal="right"/>
      <protection/>
    </xf>
    <xf numFmtId="166" fontId="34" fillId="0" borderId="66" xfId="0" applyNumberFormat="1" applyFont="1" applyFill="1" applyBorder="1" applyAlignment="1" applyProtection="1">
      <alignment horizontal="right"/>
      <protection locked="0"/>
    </xf>
    <xf numFmtId="166" fontId="36" fillId="0" borderId="25" xfId="0" applyNumberFormat="1" applyFont="1" applyFill="1" applyBorder="1" applyAlignment="1" applyProtection="1">
      <alignment horizontal="right"/>
      <protection locked="0"/>
    </xf>
    <xf numFmtId="166" fontId="36" fillId="0" borderId="66" xfId="0" applyNumberFormat="1" applyFont="1" applyFill="1" applyBorder="1" applyAlignment="1" applyProtection="1">
      <alignment horizontal="right"/>
      <protection locked="0"/>
    </xf>
    <xf numFmtId="166" fontId="40" fillId="7" borderId="67" xfId="0" applyNumberFormat="1" applyFont="1" applyFill="1" applyBorder="1" applyAlignment="1" applyProtection="1">
      <alignment horizontal="right"/>
      <protection/>
    </xf>
    <xf numFmtId="164" fontId="40" fillId="7" borderId="25" xfId="0" applyFont="1" applyFill="1" applyBorder="1" applyAlignment="1" applyProtection="1">
      <alignment horizontal="left"/>
      <protection/>
    </xf>
    <xf numFmtId="166" fontId="40" fillId="0" borderId="68" xfId="0" applyNumberFormat="1" applyFont="1" applyFill="1" applyBorder="1" applyAlignment="1" applyProtection="1">
      <alignment horizontal="right"/>
      <protection/>
    </xf>
    <xf numFmtId="166" fontId="40" fillId="0" borderId="69" xfId="0" applyNumberFormat="1" applyFont="1" applyFill="1" applyBorder="1" applyAlignment="1" applyProtection="1">
      <alignment horizontal="right"/>
      <protection/>
    </xf>
    <xf numFmtId="166" fontId="40" fillId="0" borderId="58" xfId="0" applyNumberFormat="1" applyFont="1" applyFill="1" applyBorder="1" applyAlignment="1" applyProtection="1">
      <alignment horizontal="right"/>
      <protection/>
    </xf>
    <xf numFmtId="164" fontId="32" fillId="2" borderId="1" xfId="0" applyFont="1" applyAlignment="1" applyProtection="1">
      <alignment horizontal="left"/>
      <protection/>
    </xf>
    <xf numFmtId="164" fontId="32" fillId="22" borderId="70" xfId="0" applyFont="1" applyFill="1" applyBorder="1" applyAlignment="1" applyProtection="1">
      <alignment horizontal="center"/>
      <protection/>
    </xf>
    <xf numFmtId="164" fontId="39" fillId="22" borderId="71" xfId="0" applyFont="1" applyFill="1" applyBorder="1" applyAlignment="1" applyProtection="1">
      <alignment horizontal="left"/>
      <protection/>
    </xf>
    <xf numFmtId="166" fontId="39" fillId="22" borderId="72" xfId="0" applyNumberFormat="1" applyFont="1" applyFill="1" applyBorder="1" applyAlignment="1" applyProtection="1">
      <alignment horizontal="right"/>
      <protection/>
    </xf>
    <xf numFmtId="166" fontId="39" fillId="22" borderId="73" xfId="0" applyNumberFormat="1" applyFont="1" applyFill="1" applyBorder="1" applyAlignment="1" applyProtection="1">
      <alignment horizontal="right"/>
      <protection/>
    </xf>
    <xf numFmtId="164" fontId="32" fillId="2" borderId="41" xfId="0" applyFont="1" applyBorder="1" applyAlignment="1" applyProtection="1">
      <alignment horizontal="center"/>
      <protection/>
    </xf>
    <xf numFmtId="164" fontId="32" fillId="2" borderId="1" xfId="0" applyFont="1" applyAlignment="1" applyProtection="1">
      <alignment horizontal="center"/>
      <protection/>
    </xf>
    <xf numFmtId="164" fontId="32" fillId="7" borderId="63" xfId="0" applyFont="1" applyFill="1" applyBorder="1" applyAlignment="1" applyProtection="1">
      <alignment horizontal="center" vertical="center"/>
      <protection/>
    </xf>
    <xf numFmtId="164" fontId="40" fillId="7" borderId="28" xfId="0" applyFont="1" applyFill="1" applyBorder="1" applyAlignment="1" applyProtection="1">
      <alignment horizontal="left" wrapText="1"/>
      <protection/>
    </xf>
    <xf numFmtId="166" fontId="34" fillId="0" borderId="27" xfId="0" applyNumberFormat="1" applyFont="1" applyFill="1" applyBorder="1" applyAlignment="1" applyProtection="1">
      <alignment horizontal="right"/>
      <protection locked="0"/>
    </xf>
    <xf numFmtId="166" fontId="34" fillId="0" borderId="74" xfId="0" applyNumberFormat="1" applyFont="1" applyFill="1" applyBorder="1" applyAlignment="1" applyProtection="1">
      <alignment horizontal="right"/>
      <protection locked="0"/>
    </xf>
    <xf numFmtId="166" fontId="40" fillId="0" borderId="64" xfId="0" applyNumberFormat="1" applyFont="1" applyFill="1" applyBorder="1" applyAlignment="1" applyProtection="1">
      <alignment horizontal="right"/>
      <protection locked="0"/>
    </xf>
    <xf numFmtId="166" fontId="40" fillId="0" borderId="27" xfId="0" applyNumberFormat="1" applyFont="1" applyFill="1" applyBorder="1" applyAlignment="1" applyProtection="1">
      <alignment horizontal="right"/>
      <protection locked="0"/>
    </xf>
    <xf numFmtId="166" fontId="40" fillId="0" borderId="65" xfId="0" applyNumberFormat="1" applyFont="1" applyFill="1" applyBorder="1" applyAlignment="1" applyProtection="1">
      <alignment horizontal="right"/>
      <protection locked="0"/>
    </xf>
    <xf numFmtId="166" fontId="34" fillId="0" borderId="67" xfId="0" applyNumberFormat="1" applyFont="1" applyFill="1" applyBorder="1" applyAlignment="1" applyProtection="1">
      <alignment horizontal="right"/>
      <protection locked="0"/>
    </xf>
    <xf numFmtId="166" fontId="34" fillId="0" borderId="28" xfId="0" applyNumberFormat="1" applyFont="1" applyFill="1" applyBorder="1" applyAlignment="1" applyProtection="1">
      <alignment horizontal="right"/>
      <protection locked="0"/>
    </xf>
    <xf numFmtId="166" fontId="51" fillId="7" borderId="68" xfId="0" applyNumberFormat="1" applyFont="1" applyFill="1" applyBorder="1" applyAlignment="1" applyProtection="1">
      <alignment horizontal="right"/>
      <protection/>
    </xf>
    <xf numFmtId="166" fontId="51" fillId="7" borderId="75" xfId="0" applyNumberFormat="1" applyFont="1" applyFill="1" applyBorder="1" applyAlignment="1" applyProtection="1">
      <alignment horizontal="right"/>
      <protection/>
    </xf>
    <xf numFmtId="164" fontId="52" fillId="2" borderId="1" xfId="0" applyFont="1" applyAlignment="1" applyProtection="1">
      <alignment horizontal="left"/>
      <protection/>
    </xf>
    <xf numFmtId="164" fontId="52" fillId="22" borderId="76" xfId="0" applyFont="1" applyFill="1" applyBorder="1" applyAlignment="1" applyProtection="1">
      <alignment horizontal="center"/>
      <protection/>
    </xf>
    <xf numFmtId="164" fontId="39" fillId="22" borderId="77" xfId="0" applyFont="1" applyFill="1" applyBorder="1" applyAlignment="1" applyProtection="1">
      <alignment horizontal="left"/>
      <protection/>
    </xf>
    <xf numFmtId="166" fontId="39" fillId="22" borderId="78" xfId="0" applyNumberFormat="1" applyFont="1" applyFill="1" applyBorder="1" applyAlignment="1" applyProtection="1">
      <alignment horizontal="right"/>
      <protection/>
    </xf>
    <xf numFmtId="166" fontId="39" fillId="22" borderId="79" xfId="0" applyNumberFormat="1" applyFont="1" applyFill="1" applyBorder="1" applyAlignment="1" applyProtection="1">
      <alignment horizontal="right"/>
      <protection/>
    </xf>
    <xf numFmtId="164" fontId="52" fillId="2" borderId="41" xfId="0" applyFont="1" applyBorder="1" applyAlignment="1" applyProtection="1">
      <alignment horizontal="center"/>
      <protection/>
    </xf>
    <xf numFmtId="164" fontId="52" fillId="2" borderId="1" xfId="0" applyFont="1" applyAlignment="1" applyProtection="1">
      <alignment horizontal="center"/>
      <protection/>
    </xf>
    <xf numFmtId="164" fontId="48" fillId="2" borderId="54" xfId="0" applyFont="1" applyBorder="1" applyAlignment="1" applyProtection="1">
      <alignment horizontal="left"/>
      <protection/>
    </xf>
    <xf numFmtId="164" fontId="48" fillId="2" borderId="54" xfId="0" applyFont="1" applyBorder="1" applyAlignment="1" applyProtection="1">
      <alignment horizontal="center"/>
      <protection/>
    </xf>
    <xf numFmtId="164" fontId="48" fillId="2" borderId="54" xfId="0" applyFont="1" applyBorder="1" applyAlignment="1" applyProtection="1">
      <alignment horizontal="center"/>
      <protection/>
    </xf>
    <xf numFmtId="164" fontId="48" fillId="2" borderId="1" xfId="0" applyNumberFormat="1" applyFont="1" applyAlignment="1" applyProtection="1">
      <alignment horizontal="right"/>
      <protection/>
    </xf>
    <xf numFmtId="164" fontId="1" fillId="2" borderId="1" xfId="0" applyFont="1" applyAlignment="1" applyProtection="1">
      <alignment horizontal="center"/>
      <protection/>
    </xf>
    <xf numFmtId="164" fontId="53" fillId="2" borderId="1" xfId="0" applyFont="1" applyAlignment="1" applyProtection="1">
      <alignment vertical="center"/>
      <protection/>
    </xf>
    <xf numFmtId="164" fontId="1" fillId="2" borderId="1" xfId="0" applyFont="1" applyAlignment="1" applyProtection="1">
      <alignment wrapText="1"/>
      <protection/>
    </xf>
    <xf numFmtId="164" fontId="1" fillId="2" borderId="80" xfId="0" applyFont="1" applyBorder="1" applyAlignment="1" applyProtection="1">
      <alignment horizontal="center"/>
      <protection/>
    </xf>
    <xf numFmtId="164" fontId="53" fillId="2" borderId="80" xfId="0" applyFont="1" applyBorder="1" applyAlignment="1" applyProtection="1">
      <alignment vertical="center"/>
      <protection/>
    </xf>
    <xf numFmtId="164" fontId="1" fillId="2" borderId="80" xfId="0" applyFont="1" applyBorder="1" applyAlignment="1" applyProtection="1">
      <alignment wrapText="1"/>
      <protection/>
    </xf>
    <xf numFmtId="164" fontId="1" fillId="21" borderId="9" xfId="0" applyFont="1" applyFill="1" applyBorder="1" applyAlignment="1" applyProtection="1">
      <alignment horizontal="center"/>
      <protection/>
    </xf>
    <xf numFmtId="164" fontId="1" fillId="2" borderId="81" xfId="0" applyFont="1" applyBorder="1" applyAlignment="1" applyProtection="1">
      <alignment vertical="center"/>
      <protection/>
    </xf>
    <xf numFmtId="164" fontId="54" fillId="0" borderId="82" xfId="0" applyFont="1" applyFill="1" applyBorder="1" applyAlignment="1" applyProtection="1">
      <alignment horizontal="center" vertical="center" wrapText="1"/>
      <protection/>
    </xf>
    <xf numFmtId="164" fontId="55" fillId="22" borderId="83" xfId="0" applyFont="1" applyFill="1" applyBorder="1" applyAlignment="1" applyProtection="1">
      <alignment horizontal="center" vertical="center" wrapText="1"/>
      <protection/>
    </xf>
    <xf numFmtId="164" fontId="1" fillId="2" borderId="1" xfId="0" applyFont="1" applyAlignment="1" applyProtection="1">
      <alignment vertical="center"/>
      <protection/>
    </xf>
    <xf numFmtId="164" fontId="1" fillId="21" borderId="9" xfId="0" applyFont="1" applyFill="1" applyBorder="1" applyAlignment="1" applyProtection="1">
      <alignment vertical="center"/>
      <protection/>
    </xf>
    <xf numFmtId="164" fontId="1" fillId="2" borderId="84" xfId="0" applyFont="1" applyBorder="1" applyAlignment="1" applyProtection="1">
      <alignment vertical="center"/>
      <protection/>
    </xf>
    <xf numFmtId="164" fontId="53" fillId="22" borderId="43" xfId="0" applyFont="1" applyFill="1" applyBorder="1" applyAlignment="1" applyProtection="1">
      <alignment vertical="center"/>
      <protection/>
    </xf>
    <xf numFmtId="164" fontId="6" fillId="22" borderId="28" xfId="0" applyFont="1" applyFill="1" applyBorder="1" applyAlignment="1" applyProtection="1">
      <alignment vertical="center" wrapText="1"/>
      <protection/>
    </xf>
    <xf numFmtId="164" fontId="6" fillId="22" borderId="25" xfId="0" applyFont="1" applyFill="1" applyBorder="1" applyAlignment="1" applyProtection="1">
      <alignment vertical="center" wrapText="1"/>
      <protection/>
    </xf>
    <xf numFmtId="164" fontId="6" fillId="22" borderId="28" xfId="0" applyFont="1" applyFill="1" applyBorder="1" applyAlignment="1" applyProtection="1">
      <alignment horizontal="center" vertical="center"/>
      <protection/>
    </xf>
    <xf numFmtId="164" fontId="30" fillId="22" borderId="44" xfId="0" applyFont="1" applyFill="1" applyBorder="1" applyAlignment="1" applyProtection="1">
      <alignment horizontal="center" vertical="center"/>
      <protection/>
    </xf>
    <xf numFmtId="164" fontId="0" fillId="7" borderId="43" xfId="0" applyFont="1" applyFill="1" applyBorder="1" applyAlignment="1" applyProtection="1">
      <alignment vertical="center"/>
      <protection/>
    </xf>
    <xf numFmtId="164" fontId="29" fillId="22" borderId="33" xfId="0" applyFont="1" applyFill="1" applyBorder="1" applyAlignment="1" applyProtection="1">
      <alignment horizontal="center" vertical="center" wrapText="1"/>
      <protection/>
    </xf>
    <xf numFmtId="164" fontId="29" fillId="7" borderId="28" xfId="0" applyFont="1" applyFill="1" applyBorder="1" applyAlignment="1" applyProtection="1">
      <alignment horizontal="center" vertical="center"/>
      <protection/>
    </xf>
    <xf numFmtId="164" fontId="29" fillId="7" borderId="44" xfId="0" applyFont="1" applyFill="1" applyBorder="1" applyAlignment="1" applyProtection="1">
      <alignment horizontal="center" vertical="center" wrapText="1"/>
      <protection/>
    </xf>
    <xf numFmtId="164" fontId="16" fillId="2" borderId="84" xfId="0" applyFont="1" applyBorder="1" applyAlignment="1" applyProtection="1">
      <alignment vertical="center"/>
      <protection/>
    </xf>
    <xf numFmtId="164" fontId="6" fillId="22" borderId="43" xfId="0" applyFont="1" applyFill="1" applyBorder="1" applyAlignment="1" applyProtection="1">
      <alignment vertical="center"/>
      <protection/>
    </xf>
    <xf numFmtId="164" fontId="6" fillId="22" borderId="33" xfId="0" applyFont="1" applyFill="1" applyBorder="1" applyAlignment="1" applyProtection="1">
      <alignment horizontal="left" vertical="center" wrapText="1"/>
      <protection/>
    </xf>
    <xf numFmtId="164" fontId="16" fillId="21" borderId="9" xfId="0" applyFont="1" applyFill="1" applyBorder="1" applyAlignment="1" applyProtection="1">
      <alignment vertical="center"/>
      <protection/>
    </xf>
    <xf numFmtId="164" fontId="25" fillId="7" borderId="43" xfId="0" applyFont="1" applyFill="1" applyBorder="1" applyAlignment="1" applyProtection="1">
      <alignment vertical="center"/>
      <protection/>
    </xf>
    <xf numFmtId="164" fontId="25" fillId="7" borderId="28" xfId="0" applyFont="1" applyFill="1" applyBorder="1" applyAlignment="1" applyProtection="1">
      <alignment vertical="center" wrapText="1"/>
      <protection/>
    </xf>
    <xf numFmtId="164" fontId="36" fillId="22" borderId="33" xfId="0" applyFont="1" applyFill="1" applyBorder="1" applyAlignment="1" applyProtection="1">
      <alignment vertical="center" wrapText="1"/>
      <protection/>
    </xf>
    <xf numFmtId="166" fontId="25" fillId="7" borderId="28" xfId="0" applyNumberFormat="1" applyFont="1" applyFill="1" applyBorder="1" applyAlignment="1" applyProtection="1">
      <alignment horizontal="right" vertical="center"/>
      <protection/>
    </xf>
    <xf numFmtId="166" fontId="25" fillId="7" borderId="44" xfId="0" applyNumberFormat="1" applyFont="1" applyFill="1" applyBorder="1" applyAlignment="1" applyProtection="1">
      <alignment horizontal="right" vertical="center"/>
      <protection/>
    </xf>
    <xf numFmtId="164" fontId="36" fillId="7" borderId="43" xfId="0" applyFont="1" applyFill="1" applyBorder="1" applyAlignment="1" applyProtection="1">
      <alignment vertical="center"/>
      <protection/>
    </xf>
    <xf numFmtId="164" fontId="36" fillId="7" borderId="28" xfId="0" applyFont="1" applyFill="1" applyBorder="1" applyAlignment="1" applyProtection="1">
      <alignment vertical="center" wrapText="1"/>
      <protection/>
    </xf>
    <xf numFmtId="166" fontId="36" fillId="2" borderId="28" xfId="0" applyNumberFormat="1" applyFont="1" applyFill="1" applyBorder="1" applyAlignment="1" applyProtection="1">
      <alignment horizontal="right"/>
      <protection locked="0"/>
    </xf>
    <xf numFmtId="164" fontId="0" fillId="21" borderId="9" xfId="0" applyFont="1" applyFill="1" applyBorder="1" applyAlignment="1" applyProtection="1">
      <alignment vertical="center"/>
      <protection/>
    </xf>
    <xf numFmtId="166" fontId="1" fillId="21" borderId="9" xfId="0" applyNumberFormat="1" applyFont="1" applyFill="1" applyBorder="1" applyAlignment="1" applyProtection="1">
      <alignment vertical="center"/>
      <protection/>
    </xf>
    <xf numFmtId="164" fontId="57" fillId="2" borderId="84" xfId="0" applyFont="1" applyBorder="1" applyAlignment="1" applyProtection="1">
      <alignment horizontal="center"/>
      <protection/>
    </xf>
    <xf numFmtId="166" fontId="25" fillId="7" borderId="28" xfId="0" applyNumberFormat="1" applyFont="1" applyFill="1" applyBorder="1" applyAlignment="1" applyProtection="1">
      <alignment horizontal="right"/>
      <protection/>
    </xf>
    <xf numFmtId="166" fontId="25" fillId="7" borderId="44" xfId="0" applyNumberFormat="1" applyFont="1" applyFill="1" applyBorder="1" applyAlignment="1" applyProtection="1">
      <alignment horizontal="right"/>
      <protection/>
    </xf>
    <xf numFmtId="164" fontId="57" fillId="21" borderId="9" xfId="0" applyFont="1" applyFill="1" applyBorder="1" applyAlignment="1" applyProtection="1">
      <alignment horizontal="center"/>
      <protection/>
    </xf>
    <xf numFmtId="164" fontId="1" fillId="2" borderId="84" xfId="0" applyFont="1" applyBorder="1" applyAlignment="1" applyProtection="1">
      <alignment wrapText="1"/>
      <protection/>
    </xf>
    <xf numFmtId="164" fontId="36" fillId="7" borderId="43" xfId="0" applyFont="1" applyFill="1" applyBorder="1" applyAlignment="1" applyProtection="1">
      <alignment vertical="center" wrapText="1"/>
      <protection/>
    </xf>
    <xf numFmtId="164" fontId="36" fillId="7" borderId="28" xfId="0" applyFont="1" applyFill="1" applyBorder="1" applyAlignment="1" applyProtection="1">
      <alignment wrapText="1"/>
      <protection/>
    </xf>
    <xf numFmtId="164" fontId="36" fillId="22" borderId="33" xfId="0" applyFont="1" applyFill="1" applyBorder="1" applyAlignment="1" applyProtection="1">
      <alignment wrapText="1"/>
      <protection/>
    </xf>
    <xf numFmtId="166" fontId="36" fillId="7" borderId="28" xfId="0" applyNumberFormat="1" applyFont="1" applyFill="1" applyBorder="1" applyAlignment="1" applyProtection="1">
      <alignment horizontal="right" wrapText="1"/>
      <protection/>
    </xf>
    <xf numFmtId="166" fontId="36" fillId="7" borderId="44" xfId="0" applyNumberFormat="1" applyFont="1" applyFill="1" applyBorder="1" applyAlignment="1" applyProtection="1">
      <alignment horizontal="right" wrapText="1"/>
      <protection/>
    </xf>
    <xf numFmtId="164" fontId="0" fillId="21" borderId="9" xfId="0" applyFont="1" applyFill="1" applyBorder="1" applyAlignment="1" applyProtection="1">
      <alignment wrapText="1"/>
      <protection/>
    </xf>
    <xf numFmtId="164" fontId="1" fillId="21" borderId="9" xfId="0" applyFont="1" applyFill="1" applyBorder="1" applyAlignment="1" applyProtection="1">
      <alignment wrapText="1"/>
      <protection/>
    </xf>
    <xf numFmtId="164" fontId="1" fillId="2" borderId="84" xfId="0" applyFont="1" applyBorder="1" applyAlignment="1" applyProtection="1">
      <alignment horizontal="center"/>
      <protection/>
    </xf>
    <xf numFmtId="166" fontId="36" fillId="7" borderId="44" xfId="0" applyNumberFormat="1" applyFont="1" applyFill="1" applyBorder="1" applyAlignment="1" applyProtection="1">
      <alignment horizontal="right"/>
      <protection/>
    </xf>
    <xf numFmtId="164" fontId="0" fillId="21" borderId="9" xfId="0" applyFont="1" applyFill="1" applyBorder="1" applyAlignment="1" applyProtection="1">
      <alignment horizontal="center"/>
      <protection/>
    </xf>
    <xf numFmtId="164" fontId="6" fillId="22" borderId="28" xfId="0" applyFont="1" applyFill="1" applyBorder="1" applyAlignment="1" applyProtection="1">
      <alignment wrapText="1"/>
      <protection/>
    </xf>
    <xf numFmtId="166" fontId="6" fillId="22" borderId="28" xfId="0" applyNumberFormat="1" applyFont="1" applyFill="1" applyBorder="1" applyAlignment="1" applyProtection="1">
      <alignment horizontal="right" vertical="center"/>
      <protection/>
    </xf>
    <xf numFmtId="166" fontId="6" fillId="22" borderId="44" xfId="0" applyNumberFormat="1" applyFont="1" applyFill="1" applyBorder="1" applyAlignment="1" applyProtection="1">
      <alignment horizontal="right" vertical="center"/>
      <protection/>
    </xf>
    <xf numFmtId="164" fontId="16" fillId="2" borderId="84" xfId="0" applyFont="1" applyBorder="1" applyAlignment="1" applyProtection="1">
      <alignment horizontal="center"/>
      <protection/>
    </xf>
    <xf numFmtId="164" fontId="6" fillId="22" borderId="85" xfId="0" applyFont="1" applyFill="1" applyBorder="1" applyAlignment="1" applyProtection="1">
      <alignment horizontal="left" vertical="center" wrapText="1"/>
      <protection/>
    </xf>
    <xf numFmtId="164" fontId="16" fillId="21" borderId="9" xfId="0" applyFont="1" applyFill="1" applyBorder="1" applyAlignment="1" applyProtection="1">
      <alignment horizontal="center"/>
      <protection/>
    </xf>
    <xf numFmtId="164" fontId="0" fillId="2" borderId="84" xfId="0" applyFont="1" applyBorder="1" applyAlignment="1" applyProtection="1">
      <alignment horizontal="center"/>
      <protection/>
    </xf>
    <xf numFmtId="164" fontId="25" fillId="7" borderId="28" xfId="0" applyFont="1" applyFill="1" applyBorder="1" applyAlignment="1" applyProtection="1">
      <alignment wrapText="1"/>
      <protection/>
    </xf>
    <xf numFmtId="164" fontId="36" fillId="7" borderId="43" xfId="0" applyFont="1" applyFill="1" applyBorder="1" applyAlignment="1" applyProtection="1">
      <alignment wrapText="1"/>
      <protection/>
    </xf>
    <xf numFmtId="166" fontId="36" fillId="0" borderId="28" xfId="0" applyNumberFormat="1" applyFont="1" applyFill="1" applyBorder="1" applyAlignment="1" applyProtection="1">
      <alignment horizontal="right"/>
      <protection locked="0"/>
    </xf>
    <xf numFmtId="164" fontId="25" fillId="7" borderId="43" xfId="0" applyFont="1" applyFill="1" applyBorder="1" applyAlignment="1" applyProtection="1">
      <alignment vertical="center" wrapText="1"/>
      <protection/>
    </xf>
    <xf numFmtId="166" fontId="59" fillId="7" borderId="28" xfId="0" applyNumberFormat="1" applyFont="1" applyFill="1" applyBorder="1" applyAlignment="1" applyProtection="1">
      <alignment horizontal="right"/>
      <protection/>
    </xf>
    <xf numFmtId="166" fontId="59" fillId="7" borderId="44" xfId="0" applyNumberFormat="1" applyFont="1" applyFill="1" applyBorder="1" applyAlignment="1" applyProtection="1">
      <alignment horizontal="right"/>
      <protection/>
    </xf>
    <xf numFmtId="164" fontId="60" fillId="21" borderId="9" xfId="0" applyFont="1" applyFill="1" applyBorder="1" applyAlignment="1" applyProtection="1">
      <alignment horizontal="center"/>
      <protection/>
    </xf>
    <xf numFmtId="166" fontId="6" fillId="22" borderId="28" xfId="0" applyNumberFormat="1" applyFont="1" applyFill="1" applyBorder="1" applyAlignment="1" applyProtection="1">
      <alignment horizontal="right"/>
      <protection/>
    </xf>
    <xf numFmtId="166" fontId="6" fillId="22" borderId="86" xfId="0" applyNumberFormat="1" applyFont="1" applyFill="1" applyBorder="1" applyAlignment="1" applyProtection="1">
      <alignment horizontal="right"/>
      <protection/>
    </xf>
    <xf numFmtId="164" fontId="1" fillId="2" borderId="84" xfId="0" applyFont="1" applyFill="1" applyBorder="1" applyAlignment="1" applyProtection="1">
      <alignment horizontal="center"/>
      <protection/>
    </xf>
    <xf numFmtId="164" fontId="6" fillId="22" borderId="28" xfId="0" applyFont="1" applyFill="1" applyBorder="1" applyAlignment="1" applyProtection="1">
      <alignment horizontal="left" wrapText="1"/>
      <protection/>
    </xf>
    <xf numFmtId="166" fontId="25" fillId="2" borderId="28" xfId="0" applyNumberFormat="1" applyFont="1" applyFill="1" applyBorder="1" applyAlignment="1" applyProtection="1">
      <alignment horizontal="right"/>
      <protection locked="0"/>
    </xf>
    <xf numFmtId="166" fontId="6" fillId="22" borderId="44" xfId="0" applyNumberFormat="1" applyFont="1" applyFill="1" applyBorder="1" applyAlignment="1" applyProtection="1">
      <alignment horizontal="right"/>
      <protection/>
    </xf>
    <xf numFmtId="164" fontId="53" fillId="21" borderId="9" xfId="0" applyFont="1" applyFill="1" applyBorder="1" applyAlignment="1" applyProtection="1">
      <alignment horizontal="center"/>
      <protection/>
    </xf>
    <xf numFmtId="164" fontId="57" fillId="2" borderId="87" xfId="0" applyFont="1" applyBorder="1" applyAlignment="1" applyProtection="1">
      <alignment horizontal="center"/>
      <protection/>
    </xf>
    <xf numFmtId="164" fontId="6" fillId="22" borderId="47" xfId="0" applyFont="1" applyFill="1" applyBorder="1" applyAlignment="1" applyProtection="1">
      <alignment vertical="center"/>
      <protection/>
    </xf>
    <xf numFmtId="164" fontId="6" fillId="22" borderId="37" xfId="0" applyFont="1" applyFill="1" applyBorder="1" applyAlignment="1" applyProtection="1">
      <alignment horizontal="left" wrapText="1"/>
      <protection/>
    </xf>
    <xf numFmtId="166" fontId="6" fillId="22" borderId="88" xfId="0" applyNumberFormat="1" applyFont="1" applyFill="1" applyBorder="1" applyAlignment="1" applyProtection="1">
      <alignment horizontal="right"/>
      <protection/>
    </xf>
    <xf numFmtId="164" fontId="1" fillId="2" borderId="54" xfId="0" applyFont="1" applyBorder="1" applyAlignment="1" applyProtection="1">
      <alignment horizontal="center"/>
      <protection/>
    </xf>
    <xf numFmtId="164" fontId="53" fillId="2" borderId="0" xfId="0" applyFont="1" applyBorder="1" applyAlignment="1" applyProtection="1">
      <alignment vertical="center"/>
      <protection/>
    </xf>
    <xf numFmtId="164" fontId="1" fillId="2" borderId="0" xfId="0" applyFont="1" applyBorder="1" applyAlignment="1" applyProtection="1">
      <alignment wrapText="1"/>
      <protection/>
    </xf>
    <xf numFmtId="164" fontId="1" fillId="2" borderId="0" xfId="0" applyFont="1" applyBorder="1" applyAlignment="1" applyProtection="1">
      <alignment horizontal="right"/>
      <protection/>
    </xf>
    <xf numFmtId="164" fontId="1" fillId="2" borderId="0" xfId="0" applyFont="1" applyBorder="1" applyAlignment="1" applyProtection="1">
      <alignment horizontal="center"/>
      <protection/>
    </xf>
    <xf numFmtId="166" fontId="30" fillId="22" borderId="44" xfId="0" applyNumberFormat="1" applyFont="1" applyFill="1" applyBorder="1" applyAlignment="1" applyProtection="1">
      <alignment horizontal="right" vertical="center"/>
      <protection/>
    </xf>
    <xf numFmtId="166" fontId="6" fillId="22" borderId="25" xfId="0" applyNumberFormat="1" applyFont="1" applyFill="1" applyBorder="1" applyAlignment="1" applyProtection="1">
      <alignment horizontal="right"/>
      <protection/>
    </xf>
    <xf numFmtId="164" fontId="25" fillId="0" borderId="82" xfId="0" applyFont="1" applyFill="1" applyBorder="1" applyAlignment="1" applyProtection="1">
      <alignment horizontal="center" vertical="center" wrapText="1"/>
      <protection/>
    </xf>
    <xf numFmtId="164" fontId="28" fillId="22" borderId="83" xfId="0" applyFont="1" applyFill="1" applyBorder="1" applyAlignment="1" applyProtection="1">
      <alignment horizontal="center" vertical="center" wrapText="1"/>
      <protection/>
    </xf>
    <xf numFmtId="164" fontId="29" fillId="7" borderId="44" xfId="0" applyFont="1" applyFill="1" applyBorder="1" applyAlignment="1" applyProtection="1">
      <alignment horizontal="center" vertical="center"/>
      <protection/>
    </xf>
    <xf numFmtId="166" fontId="36" fillId="2" borderId="44" xfId="0" applyNumberFormat="1" applyFont="1" applyFill="1" applyBorder="1" applyAlignment="1" applyProtection="1">
      <alignment horizontal="right"/>
      <protection locked="0"/>
    </xf>
    <xf numFmtId="166" fontId="36" fillId="0" borderId="44" xfId="0" applyNumberFormat="1" applyFont="1" applyFill="1" applyBorder="1" applyAlignment="1" applyProtection="1">
      <alignment horizontal="right"/>
      <protection locked="0"/>
    </xf>
    <xf numFmtId="166" fontId="6" fillId="22" borderId="53" xfId="0" applyNumberFormat="1" applyFont="1" applyFill="1" applyBorder="1" applyAlignment="1" applyProtection="1">
      <alignment horizontal="right"/>
      <protection/>
    </xf>
    <xf numFmtId="164" fontId="0" fillId="2" borderId="1" xfId="63" applyBorder="1">
      <alignment horizontal="center"/>
      <protection/>
    </xf>
    <xf numFmtId="164" fontId="0" fillId="2" borderId="89" xfId="63" applyBorder="1">
      <alignment horizontal="center"/>
      <protection/>
    </xf>
    <xf numFmtId="164" fontId="0" fillId="2" borderId="1" xfId="63">
      <alignment horizontal="center"/>
      <protection/>
    </xf>
    <xf numFmtId="164" fontId="0" fillId="21" borderId="90" xfId="63" applyFill="1" applyBorder="1">
      <alignment horizontal="center"/>
      <protection/>
    </xf>
    <xf numFmtId="164" fontId="25" fillId="2" borderId="13" xfId="63" applyFont="1" applyBorder="1" applyAlignment="1">
      <alignment horizontal="center" vertical="center" wrapText="1"/>
      <protection/>
    </xf>
    <xf numFmtId="164" fontId="6" fillId="22" borderId="14" xfId="63" applyFont="1" applyFill="1" applyBorder="1" applyAlignment="1">
      <alignment horizontal="center" vertical="center" wrapText="1"/>
      <protection/>
    </xf>
    <xf numFmtId="164" fontId="0" fillId="2" borderId="41" xfId="63" applyBorder="1">
      <alignment horizontal="center"/>
      <protection/>
    </xf>
    <xf numFmtId="164" fontId="63" fillId="2" borderId="16" xfId="63" applyFont="1" applyBorder="1" applyAlignment="1">
      <alignment horizontal="center" vertical="center"/>
      <protection/>
    </xf>
    <xf numFmtId="164" fontId="0" fillId="7" borderId="17" xfId="63" applyFill="1" applyBorder="1">
      <alignment horizontal="center"/>
      <protection/>
    </xf>
    <xf numFmtId="164" fontId="6" fillId="22" borderId="17" xfId="63" applyFont="1" applyFill="1" applyBorder="1" applyAlignment="1">
      <alignment horizontal="center"/>
      <protection/>
    </xf>
    <xf numFmtId="164" fontId="64" fillId="7" borderId="16" xfId="63" applyFont="1" applyFill="1" applyBorder="1" applyAlignment="1">
      <alignment horizontal="center"/>
      <protection/>
    </xf>
    <xf numFmtId="164" fontId="64" fillId="7" borderId="3" xfId="63" applyNumberFormat="1" applyFont="1" applyFill="1" applyBorder="1" applyAlignment="1">
      <alignment horizontal="center" vertical="center"/>
      <protection/>
    </xf>
    <xf numFmtId="164" fontId="64" fillId="7" borderId="3" xfId="63" applyNumberFormat="1" applyFont="1" applyFill="1" applyBorder="1" applyAlignment="1">
      <alignment horizontal="center" vertical="center" wrapText="1"/>
      <protection/>
    </xf>
    <xf numFmtId="164" fontId="64" fillId="7" borderId="91" xfId="63" applyNumberFormat="1" applyFont="1" applyFill="1" applyBorder="1" applyAlignment="1">
      <alignment horizontal="center" vertical="center" wrapText="1"/>
      <protection/>
    </xf>
    <xf numFmtId="164" fontId="64" fillId="7" borderId="16" xfId="63" applyFont="1" applyFill="1" applyBorder="1" applyAlignment="1">
      <alignment horizontal="center" vertical="center"/>
      <protection/>
    </xf>
    <xf numFmtId="164" fontId="64" fillId="7" borderId="3" xfId="63" applyFont="1" applyFill="1" applyBorder="1" applyAlignment="1">
      <alignment horizontal="center" vertical="center"/>
      <protection/>
    </xf>
    <xf numFmtId="167" fontId="64" fillId="7" borderId="91" xfId="63" applyNumberFormat="1" applyFont="1" applyFill="1" applyBorder="1" applyAlignment="1">
      <alignment horizontal="center"/>
      <protection/>
    </xf>
    <xf numFmtId="164" fontId="65" fillId="7" borderId="16" xfId="63" applyFont="1" applyFill="1" applyBorder="1" applyAlignment="1">
      <alignment horizontal="center" vertical="center"/>
      <protection/>
    </xf>
    <xf numFmtId="164" fontId="64" fillId="7" borderId="3" xfId="63" applyFont="1" applyFill="1" applyBorder="1" applyAlignment="1">
      <alignment vertical="center" wrapText="1"/>
      <protection/>
    </xf>
    <xf numFmtId="166" fontId="64" fillId="7" borderId="3" xfId="63" applyNumberFormat="1" applyFont="1" applyFill="1" applyBorder="1" applyAlignment="1">
      <alignment horizontal="center" vertical="center"/>
      <protection/>
    </xf>
    <xf numFmtId="166" fontId="64" fillId="0" borderId="91" xfId="63" applyNumberFormat="1" applyFont="1" applyFill="1" applyBorder="1" applyAlignment="1" applyProtection="1">
      <alignment horizontal="center" vertical="center"/>
      <protection locked="0"/>
    </xf>
    <xf numFmtId="164" fontId="64" fillId="7" borderId="3" xfId="63" applyFont="1" applyFill="1" applyBorder="1" applyAlignment="1">
      <alignment horizontal="justify" vertical="center" wrapText="1"/>
      <protection/>
    </xf>
    <xf numFmtId="167" fontId="64" fillId="7" borderId="92" xfId="63" applyNumberFormat="1" applyFont="1" applyFill="1" applyBorder="1" applyAlignment="1">
      <alignment horizontal="center" vertical="center"/>
      <protection/>
    </xf>
    <xf numFmtId="166" fontId="64" fillId="7" borderId="3" xfId="63" applyNumberFormat="1" applyFont="1" applyFill="1" applyBorder="1" applyAlignment="1" applyProtection="1">
      <alignment vertical="center"/>
      <protection/>
    </xf>
    <xf numFmtId="166" fontId="64" fillId="7" borderId="91" xfId="63" applyNumberFormat="1" applyFont="1" applyFill="1" applyBorder="1" applyAlignment="1" applyProtection="1">
      <alignment vertical="center"/>
      <protection/>
    </xf>
    <xf numFmtId="164" fontId="0" fillId="2" borderId="93" xfId="63" applyBorder="1">
      <alignment horizontal="center"/>
      <protection/>
    </xf>
    <xf numFmtId="164" fontId="0" fillId="2" borderId="80" xfId="63" applyBorder="1">
      <alignment horizontal="center"/>
      <protection/>
    </xf>
    <xf numFmtId="166" fontId="66" fillId="0" borderId="0" xfId="63" applyNumberFormat="1" applyFont="1" applyFill="1" applyBorder="1" applyAlignment="1">
      <alignment vertical="center"/>
      <protection/>
    </xf>
    <xf numFmtId="168" fontId="64" fillId="7" borderId="3" xfId="63" applyNumberFormat="1" applyFont="1" applyFill="1" applyBorder="1" applyAlignment="1" applyProtection="1">
      <alignment horizontal="center" vertical="center"/>
      <protection/>
    </xf>
    <xf numFmtId="168" fontId="64" fillId="7" borderId="91" xfId="63" applyNumberFormat="1" applyFont="1" applyFill="1" applyBorder="1" applyAlignment="1" applyProtection="1">
      <alignment horizontal="center" vertical="center"/>
      <protection/>
    </xf>
    <xf numFmtId="164" fontId="0" fillId="0" borderId="0" xfId="63" applyFill="1" applyBorder="1">
      <alignment horizontal="center"/>
      <protection/>
    </xf>
    <xf numFmtId="168" fontId="64" fillId="7" borderId="3" xfId="19" applyNumberFormat="1" applyFont="1" applyFill="1" applyBorder="1" applyAlignment="1" applyProtection="1">
      <alignment horizontal="center" vertical="center"/>
      <protection/>
    </xf>
    <xf numFmtId="168" fontId="64" fillId="7" borderId="91" xfId="19" applyNumberFormat="1" applyFont="1" applyFill="1" applyBorder="1" applyAlignment="1" applyProtection="1">
      <alignment horizontal="center" vertical="center"/>
      <protection/>
    </xf>
    <xf numFmtId="164" fontId="64" fillId="7" borderId="3" xfId="63" applyFont="1" applyFill="1" applyBorder="1" applyAlignment="1">
      <alignment horizontal="left" vertical="center" wrapText="1"/>
      <protection/>
    </xf>
    <xf numFmtId="170" fontId="64" fillId="7" borderId="92" xfId="63" applyNumberFormat="1" applyFont="1" applyFill="1" applyBorder="1" applyAlignment="1" applyProtection="1">
      <alignment horizontal="center" vertical="center"/>
      <protection/>
    </xf>
    <xf numFmtId="170" fontId="64" fillId="7" borderId="91" xfId="63" applyNumberFormat="1" applyFont="1" applyFill="1" applyBorder="1" applyAlignment="1" applyProtection="1">
      <alignment horizontal="center" vertical="center"/>
      <protection/>
    </xf>
    <xf numFmtId="168" fontId="64" fillId="7" borderId="92" xfId="63" applyNumberFormat="1" applyFont="1" applyFill="1" applyBorder="1" applyAlignment="1" applyProtection="1">
      <alignment horizontal="center" vertical="center"/>
      <protection/>
    </xf>
    <xf numFmtId="169" fontId="28" fillId="22" borderId="91" xfId="63" applyNumberFormat="1" applyFont="1" applyFill="1" applyBorder="1" applyAlignment="1" applyProtection="1">
      <alignment horizontal="center" vertical="center"/>
      <protection/>
    </xf>
    <xf numFmtId="164" fontId="64" fillId="7" borderId="92" xfId="63" applyNumberFormat="1" applyFont="1" applyFill="1" applyBorder="1" applyAlignment="1">
      <alignment horizontal="center" vertical="center"/>
      <protection/>
    </xf>
    <xf numFmtId="166" fontId="64" fillId="7" borderId="91" xfId="63" applyNumberFormat="1" applyFont="1" applyFill="1" applyBorder="1" applyAlignment="1" applyProtection="1">
      <alignment horizontal="center" vertical="center"/>
      <protection/>
    </xf>
    <xf numFmtId="164" fontId="64" fillId="7" borderId="94" xfId="63" applyFont="1" applyFill="1" applyBorder="1" applyAlignment="1">
      <alignment horizontal="left" vertical="center" wrapText="1"/>
      <protection/>
    </xf>
    <xf numFmtId="164" fontId="64" fillId="7" borderId="95" xfId="63" applyNumberFormat="1" applyFont="1" applyFill="1" applyBorder="1" applyAlignment="1">
      <alignment horizontal="center" vertical="center"/>
      <protection/>
    </xf>
    <xf numFmtId="166" fontId="65" fillId="7" borderId="95" xfId="63" applyNumberFormat="1" applyFont="1" applyFill="1" applyBorder="1" applyAlignment="1" applyProtection="1">
      <alignment vertical="center"/>
      <protection/>
    </xf>
    <xf numFmtId="166" fontId="65" fillId="7" borderId="96" xfId="63" applyNumberFormat="1" applyFont="1" applyFill="1" applyBorder="1" applyAlignment="1" applyProtection="1">
      <alignment vertical="center"/>
      <protection/>
    </xf>
    <xf numFmtId="164" fontId="57" fillId="2" borderId="97" xfId="63" applyFont="1" applyBorder="1" applyAlignment="1">
      <alignment horizontal="left" wrapText="1"/>
      <protection/>
    </xf>
    <xf numFmtId="164" fontId="0" fillId="2" borderId="54" xfId="63" applyBorder="1">
      <alignment horizontal="center"/>
      <protection/>
    </xf>
    <xf numFmtId="166" fontId="0" fillId="2" borderId="1" xfId="63" applyNumberFormat="1" applyBorder="1">
      <alignment horizontal="center"/>
      <protection/>
    </xf>
  </cellXfs>
  <cellStyles count="5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ap tabel" xfId="46"/>
    <cellStyle name="caseta" xfId="47"/>
    <cellStyle name="Category" xfId="48"/>
    <cellStyle name="Check Cell" xfId="49"/>
    <cellStyle name="Domiu" xfId="50"/>
    <cellStyle name="Explanatory Text" xfId="51"/>
    <cellStyle name="Good 1" xfId="52"/>
    <cellStyle name="Heading 1 1" xfId="53"/>
    <cellStyle name="Heading 2 1" xfId="54"/>
    <cellStyle name="Heading 3" xfId="55"/>
    <cellStyle name="Heading 4" xfId="56"/>
    <cellStyle name="input" xfId="57"/>
    <cellStyle name="insert mic" xfId="58"/>
    <cellStyle name="Linked Cell" xfId="59"/>
    <cellStyle name="needitabil" xfId="60"/>
    <cellStyle name="Neutral 1" xfId="61"/>
    <cellStyle name="Normal3.1" xfId="62"/>
    <cellStyle name="Normal_M.3.1.-2 ver6.0" xfId="63"/>
    <cellStyle name="Note 1" xfId="64"/>
    <cellStyle name="Output" xfId="65"/>
    <cellStyle name="Title" xfId="66"/>
    <cellStyle name="Total" xfId="67"/>
    <cellStyle name="Ttilu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66675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810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85725</xdr:colOff>
      <xdr:row>2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619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361950</xdr:colOff>
      <xdr:row>2</xdr:row>
      <xdr:rowOff>438150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191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247650</xdr:colOff>
      <xdr:row>2</xdr:row>
      <xdr:rowOff>295275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191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161925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333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57150</xdr:colOff>
      <xdr:row>3</xdr:row>
      <xdr:rowOff>38100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286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  <sheetName val="Specific 3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45"/>
  <sheetViews>
    <sheetView showGridLines="0" showZeros="0" zoomScale="70" zoomScaleNormal="7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4" sqref="G14"/>
    </sheetView>
  </sheetViews>
  <sheetFormatPr defaultColWidth="6.8515625" defaultRowHeight="12.75" zeroHeight="1"/>
  <cols>
    <col min="1" max="1" width="5.7109375" style="1" customWidth="1"/>
    <col min="2" max="2" width="28.421875" style="2" customWidth="1"/>
    <col min="3" max="3" width="13.00390625" style="3" customWidth="1"/>
    <col min="4" max="4" width="11.00390625" style="1" customWidth="1"/>
    <col min="5" max="17" width="17.28125" style="2" customWidth="1"/>
    <col min="18" max="18" width="7.8515625" style="4" customWidth="1"/>
    <col min="19" max="241" width="8.00390625" style="5" hidden="1" customWidth="1"/>
    <col min="242" max="242" width="8.00390625" style="5" customWidth="1"/>
    <col min="243" max="252" width="8.00390625" style="5" hidden="1" customWidth="1"/>
    <col min="253" max="16384" width="8.00390625" style="5" customWidth="1"/>
  </cols>
  <sheetData>
    <row r="1" spans="1:18" ht="1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 t="s">
        <v>1</v>
      </c>
      <c r="Q1" s="7"/>
      <c r="R1" s="8"/>
    </row>
    <row r="2" spans="1:18" ht="1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7"/>
      <c r="Q2" s="7"/>
      <c r="R2" s="8"/>
    </row>
    <row r="3" spans="1:18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7"/>
      <c r="Q3" s="7"/>
      <c r="R3" s="8"/>
    </row>
    <row r="4" spans="1:18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8"/>
    </row>
    <row r="5" spans="1:18" ht="15.75" customHeight="1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8"/>
    </row>
    <row r="6" spans="1:18" ht="15" customHeight="1">
      <c r="A6" s="13"/>
      <c r="B6" s="14"/>
      <c r="C6" s="15"/>
      <c r="D6" s="16"/>
      <c r="E6" s="17" t="s">
        <v>4</v>
      </c>
      <c r="F6" s="17"/>
      <c r="G6" s="17"/>
      <c r="H6" s="17"/>
      <c r="I6" s="17" t="s">
        <v>5</v>
      </c>
      <c r="J6" s="17"/>
      <c r="K6" s="17"/>
      <c r="L6" s="17"/>
      <c r="M6" s="18" t="s">
        <v>6</v>
      </c>
      <c r="N6" s="18" t="s">
        <v>7</v>
      </c>
      <c r="O6" s="18" t="s">
        <v>8</v>
      </c>
      <c r="P6" s="18" t="s">
        <v>9</v>
      </c>
      <c r="Q6" s="19" t="s">
        <v>10</v>
      </c>
      <c r="R6" s="8"/>
    </row>
    <row r="7" spans="1:18" ht="25.5" customHeight="1">
      <c r="A7" s="20" t="s">
        <v>11</v>
      </c>
      <c r="B7" s="21" t="s">
        <v>12</v>
      </c>
      <c r="C7" s="22" t="s">
        <v>13</v>
      </c>
      <c r="D7" s="23" t="s">
        <v>14</v>
      </c>
      <c r="E7" s="22" t="s">
        <v>15</v>
      </c>
      <c r="F7" s="22" t="s">
        <v>16</v>
      </c>
      <c r="G7" s="22" t="s">
        <v>17</v>
      </c>
      <c r="H7" s="22" t="s">
        <v>18</v>
      </c>
      <c r="I7" s="22" t="s">
        <v>15</v>
      </c>
      <c r="J7" s="22" t="s">
        <v>16</v>
      </c>
      <c r="K7" s="22" t="s">
        <v>17</v>
      </c>
      <c r="L7" s="22" t="s">
        <v>18</v>
      </c>
      <c r="M7" s="18"/>
      <c r="N7" s="18"/>
      <c r="O7" s="18"/>
      <c r="P7" s="18"/>
      <c r="Q7" s="19"/>
      <c r="R7" s="8"/>
    </row>
    <row r="8" spans="1:18" ht="18" customHeight="1">
      <c r="A8" s="11" t="s">
        <v>19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8"/>
    </row>
    <row r="9" spans="1:18" ht="18" customHeight="1">
      <c r="A9" s="24">
        <v>1</v>
      </c>
      <c r="B9" s="25">
        <v>0</v>
      </c>
      <c r="C9" s="26"/>
      <c r="D9" s="27"/>
      <c r="E9" s="28"/>
      <c r="F9" s="28"/>
      <c r="G9" s="28"/>
      <c r="H9" s="28"/>
      <c r="I9" s="28"/>
      <c r="J9" s="28"/>
      <c r="K9" s="28"/>
      <c r="L9" s="28"/>
      <c r="M9" s="29">
        <f aca="true" t="shared" si="0" ref="M9:M20">SUM(E9:H9)</f>
        <v>0</v>
      </c>
      <c r="N9" s="29">
        <f aca="true" t="shared" si="1" ref="N9:N20">SUM(I9:L9)</f>
        <v>0</v>
      </c>
      <c r="O9" s="28"/>
      <c r="P9" s="28"/>
      <c r="Q9" s="30"/>
      <c r="R9" s="8"/>
    </row>
    <row r="10" spans="1:18" ht="18" customHeight="1">
      <c r="A10" s="24">
        <v>2</v>
      </c>
      <c r="B10" s="25"/>
      <c r="C10" s="26"/>
      <c r="D10" s="27"/>
      <c r="E10" s="28"/>
      <c r="F10" s="28"/>
      <c r="G10" s="28"/>
      <c r="H10" s="28"/>
      <c r="I10" s="28"/>
      <c r="J10" s="28"/>
      <c r="K10" s="28"/>
      <c r="L10" s="28"/>
      <c r="M10" s="29">
        <f t="shared" si="0"/>
        <v>0</v>
      </c>
      <c r="N10" s="29">
        <f t="shared" si="1"/>
        <v>0</v>
      </c>
      <c r="O10" s="28"/>
      <c r="P10" s="28"/>
      <c r="Q10" s="30"/>
      <c r="R10" s="8"/>
    </row>
    <row r="11" spans="1:18" ht="18" customHeight="1">
      <c r="A11" s="24">
        <v>3</v>
      </c>
      <c r="B11" s="25"/>
      <c r="C11" s="26"/>
      <c r="D11" s="27"/>
      <c r="E11" s="28"/>
      <c r="F11" s="28"/>
      <c r="G11" s="28"/>
      <c r="H11" s="28"/>
      <c r="I11" s="28"/>
      <c r="J11" s="28"/>
      <c r="K11" s="28"/>
      <c r="L11" s="28"/>
      <c r="M11" s="29">
        <f t="shared" si="0"/>
        <v>0</v>
      </c>
      <c r="N11" s="29">
        <f t="shared" si="1"/>
        <v>0</v>
      </c>
      <c r="O11" s="28"/>
      <c r="P11" s="28"/>
      <c r="Q11" s="30"/>
      <c r="R11" s="8"/>
    </row>
    <row r="12" spans="1:18" ht="18" customHeight="1">
      <c r="A12" s="24">
        <v>4</v>
      </c>
      <c r="B12" s="25"/>
      <c r="C12" s="26"/>
      <c r="D12" s="27"/>
      <c r="E12" s="28"/>
      <c r="F12" s="28"/>
      <c r="G12" s="28"/>
      <c r="H12" s="28"/>
      <c r="I12" s="28"/>
      <c r="J12" s="28"/>
      <c r="K12" s="28"/>
      <c r="L12" s="28"/>
      <c r="M12" s="29">
        <f t="shared" si="0"/>
        <v>0</v>
      </c>
      <c r="N12" s="29">
        <f t="shared" si="1"/>
        <v>0</v>
      </c>
      <c r="O12" s="28"/>
      <c r="P12" s="28"/>
      <c r="Q12" s="30"/>
      <c r="R12" s="8"/>
    </row>
    <row r="13" spans="1:18" ht="18" customHeight="1">
      <c r="A13" s="24">
        <v>5</v>
      </c>
      <c r="B13" s="25"/>
      <c r="C13" s="26"/>
      <c r="D13" s="27"/>
      <c r="E13" s="28"/>
      <c r="F13" s="28"/>
      <c r="G13" s="28"/>
      <c r="H13" s="28"/>
      <c r="I13" s="28"/>
      <c r="J13" s="28"/>
      <c r="K13" s="28"/>
      <c r="L13" s="28"/>
      <c r="M13" s="29">
        <f t="shared" si="0"/>
        <v>0</v>
      </c>
      <c r="N13" s="29">
        <f t="shared" si="1"/>
        <v>0</v>
      </c>
      <c r="O13" s="28"/>
      <c r="P13" s="28"/>
      <c r="Q13" s="30"/>
      <c r="R13" s="8"/>
    </row>
    <row r="14" spans="1:18" ht="18" customHeight="1">
      <c r="A14" s="24">
        <v>6</v>
      </c>
      <c r="B14" s="25"/>
      <c r="C14" s="26"/>
      <c r="D14" s="27"/>
      <c r="E14" s="28"/>
      <c r="F14" s="28"/>
      <c r="G14" s="28"/>
      <c r="H14" s="28"/>
      <c r="I14" s="28"/>
      <c r="J14" s="28"/>
      <c r="K14" s="28"/>
      <c r="L14" s="28"/>
      <c r="M14" s="29">
        <f t="shared" si="0"/>
        <v>0</v>
      </c>
      <c r="N14" s="29">
        <f t="shared" si="1"/>
        <v>0</v>
      </c>
      <c r="O14" s="28"/>
      <c r="P14" s="28"/>
      <c r="Q14" s="30"/>
      <c r="R14" s="8"/>
    </row>
    <row r="15" spans="1:18" ht="18" customHeight="1">
      <c r="A15" s="24">
        <v>7</v>
      </c>
      <c r="B15" s="25"/>
      <c r="C15" s="26"/>
      <c r="D15" s="31"/>
      <c r="E15" s="32"/>
      <c r="F15" s="32"/>
      <c r="G15" s="32"/>
      <c r="H15" s="32"/>
      <c r="I15" s="32"/>
      <c r="J15" s="32"/>
      <c r="K15" s="32"/>
      <c r="L15" s="32"/>
      <c r="M15" s="29">
        <f t="shared" si="0"/>
        <v>0</v>
      </c>
      <c r="N15" s="29">
        <f t="shared" si="1"/>
        <v>0</v>
      </c>
      <c r="O15" s="32"/>
      <c r="P15" s="32"/>
      <c r="Q15" s="33"/>
      <c r="R15" s="8"/>
    </row>
    <row r="16" spans="1:18" ht="18" customHeight="1">
      <c r="A16" s="24">
        <v>8</v>
      </c>
      <c r="B16" s="25"/>
      <c r="C16" s="26"/>
      <c r="D16" s="31"/>
      <c r="E16" s="32"/>
      <c r="F16" s="32"/>
      <c r="G16" s="32"/>
      <c r="H16" s="32"/>
      <c r="I16" s="32"/>
      <c r="J16" s="32"/>
      <c r="K16" s="32"/>
      <c r="L16" s="32"/>
      <c r="M16" s="29">
        <f t="shared" si="0"/>
        <v>0</v>
      </c>
      <c r="N16" s="29">
        <f t="shared" si="1"/>
        <v>0</v>
      </c>
      <c r="O16" s="32"/>
      <c r="P16" s="32"/>
      <c r="Q16" s="33"/>
      <c r="R16" s="8"/>
    </row>
    <row r="17" spans="1:18" ht="18" customHeight="1">
      <c r="A17" s="24">
        <v>9</v>
      </c>
      <c r="B17" s="25"/>
      <c r="C17" s="26"/>
      <c r="D17" s="31"/>
      <c r="E17" s="32"/>
      <c r="F17" s="32"/>
      <c r="G17" s="32"/>
      <c r="H17" s="32"/>
      <c r="I17" s="32"/>
      <c r="J17" s="32"/>
      <c r="K17" s="32"/>
      <c r="L17" s="32"/>
      <c r="M17" s="29">
        <f t="shared" si="0"/>
        <v>0</v>
      </c>
      <c r="N17" s="29">
        <f t="shared" si="1"/>
        <v>0</v>
      </c>
      <c r="O17" s="32"/>
      <c r="P17" s="32"/>
      <c r="Q17" s="33"/>
      <c r="R17" s="8"/>
    </row>
    <row r="18" spans="1:18" ht="18" customHeight="1">
      <c r="A18" s="24">
        <v>10</v>
      </c>
      <c r="B18" s="34"/>
      <c r="C18" s="26"/>
      <c r="D18" s="31"/>
      <c r="E18" s="32"/>
      <c r="F18" s="32"/>
      <c r="G18" s="32"/>
      <c r="H18" s="32"/>
      <c r="I18" s="32"/>
      <c r="J18" s="32"/>
      <c r="K18" s="32"/>
      <c r="L18" s="32"/>
      <c r="M18" s="29">
        <f t="shared" si="0"/>
        <v>0</v>
      </c>
      <c r="N18" s="29">
        <f t="shared" si="1"/>
        <v>0</v>
      </c>
      <c r="O18" s="32"/>
      <c r="P18" s="32"/>
      <c r="Q18" s="33"/>
      <c r="R18" s="8"/>
    </row>
    <row r="19" spans="1:18" ht="18" customHeight="1">
      <c r="A19" s="24">
        <v>11</v>
      </c>
      <c r="B19" s="34"/>
      <c r="C19" s="26"/>
      <c r="D19" s="31"/>
      <c r="E19" s="32"/>
      <c r="F19" s="32"/>
      <c r="G19" s="32"/>
      <c r="H19" s="32"/>
      <c r="I19" s="32"/>
      <c r="J19" s="32"/>
      <c r="K19" s="32"/>
      <c r="L19" s="32"/>
      <c r="M19" s="29">
        <f t="shared" si="0"/>
        <v>0</v>
      </c>
      <c r="N19" s="29">
        <f t="shared" si="1"/>
        <v>0</v>
      </c>
      <c r="O19" s="32"/>
      <c r="P19" s="32"/>
      <c r="Q19" s="33"/>
      <c r="R19" s="8"/>
    </row>
    <row r="20" spans="1:18" ht="18" customHeight="1">
      <c r="A20" s="35">
        <v>12</v>
      </c>
      <c r="B20" s="36"/>
      <c r="C20" s="26"/>
      <c r="D20" s="37"/>
      <c r="E20" s="38"/>
      <c r="F20" s="38"/>
      <c r="G20" s="38"/>
      <c r="H20" s="38"/>
      <c r="I20" s="38"/>
      <c r="J20" s="38"/>
      <c r="K20" s="38"/>
      <c r="L20" s="38"/>
      <c r="M20" s="39">
        <f t="shared" si="0"/>
        <v>0</v>
      </c>
      <c r="N20" s="39">
        <f t="shared" si="1"/>
        <v>0</v>
      </c>
      <c r="O20" s="38"/>
      <c r="P20" s="38"/>
      <c r="Q20" s="40"/>
      <c r="R20" s="8"/>
    </row>
    <row r="21" spans="1:18" ht="18" customHeight="1">
      <c r="A21" s="11" t="s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8"/>
    </row>
    <row r="22" spans="1:18" ht="18" customHeight="1">
      <c r="A22" s="41">
        <v>1</v>
      </c>
      <c r="B22" s="42">
        <f aca="true" t="shared" si="2" ref="B22:B33">B9</f>
        <v>0</v>
      </c>
      <c r="C22" s="43">
        <f aca="true" t="shared" si="3" ref="C22:C33">C9</f>
        <v>0</v>
      </c>
      <c r="D22" s="44" t="s">
        <v>21</v>
      </c>
      <c r="E22" s="45">
        <f aca="true" t="shared" si="4" ref="E22:E33">C9*E9</f>
        <v>0</v>
      </c>
      <c r="F22" s="45">
        <f aca="true" t="shared" si="5" ref="F22:F33">C9*F9</f>
        <v>0</v>
      </c>
      <c r="G22" s="45">
        <f aca="true" t="shared" si="6" ref="G22:G33">C9*G9</f>
        <v>0</v>
      </c>
      <c r="H22" s="45">
        <f aca="true" t="shared" si="7" ref="H22:H33">C9*H9</f>
        <v>0</v>
      </c>
      <c r="I22" s="45">
        <f aca="true" t="shared" si="8" ref="I22:I33">C9*I9</f>
        <v>0</v>
      </c>
      <c r="J22" s="45">
        <f aca="true" t="shared" si="9" ref="J22:J33">C9*J9</f>
        <v>0</v>
      </c>
      <c r="K22" s="45">
        <f aca="true" t="shared" si="10" ref="K22:K33">C9*K9</f>
        <v>0</v>
      </c>
      <c r="L22" s="45">
        <f aca="true" t="shared" si="11" ref="L22:L33">C9*L9</f>
        <v>0</v>
      </c>
      <c r="M22" s="45">
        <f aca="true" t="shared" si="12" ref="M22:M33">SUM(E22:H22)</f>
        <v>0</v>
      </c>
      <c r="N22" s="45">
        <f aca="true" t="shared" si="13" ref="N22:N33">SUM(I22:L22)</f>
        <v>0</v>
      </c>
      <c r="O22" s="45">
        <f>SUM($C$9*O9)</f>
        <v>0</v>
      </c>
      <c r="P22" s="45">
        <f>SUM($C$9*P9)</f>
        <v>0</v>
      </c>
      <c r="Q22" s="46">
        <f>SUM($C$9*Q9)</f>
        <v>0</v>
      </c>
      <c r="R22" s="8"/>
    </row>
    <row r="23" spans="1:18" ht="18" customHeight="1">
      <c r="A23" s="24">
        <v>2</v>
      </c>
      <c r="B23" s="47">
        <f t="shared" si="2"/>
        <v>0</v>
      </c>
      <c r="C23" s="48">
        <f t="shared" si="3"/>
        <v>0</v>
      </c>
      <c r="D23" s="49" t="s">
        <v>21</v>
      </c>
      <c r="E23" s="29">
        <f t="shared" si="4"/>
        <v>0</v>
      </c>
      <c r="F23" s="29">
        <f t="shared" si="5"/>
        <v>0</v>
      </c>
      <c r="G23" s="29">
        <f t="shared" si="6"/>
        <v>0</v>
      </c>
      <c r="H23" s="29">
        <f t="shared" si="7"/>
        <v>0</v>
      </c>
      <c r="I23" s="29">
        <f t="shared" si="8"/>
        <v>0</v>
      </c>
      <c r="J23" s="29">
        <f t="shared" si="9"/>
        <v>0</v>
      </c>
      <c r="K23" s="29">
        <f t="shared" si="10"/>
        <v>0</v>
      </c>
      <c r="L23" s="29">
        <f t="shared" si="11"/>
        <v>0</v>
      </c>
      <c r="M23" s="29">
        <f t="shared" si="12"/>
        <v>0</v>
      </c>
      <c r="N23" s="29">
        <f t="shared" si="13"/>
        <v>0</v>
      </c>
      <c r="O23" s="29">
        <f>SUM($C$10*O10)</f>
        <v>0</v>
      </c>
      <c r="P23" s="29">
        <f>SUM($C$10*P10)</f>
        <v>0</v>
      </c>
      <c r="Q23" s="50">
        <f>SUM($C$10*Q10)</f>
        <v>0</v>
      </c>
      <c r="R23" s="8"/>
    </row>
    <row r="24" spans="1:18" ht="18" customHeight="1">
      <c r="A24" s="24">
        <v>3</v>
      </c>
      <c r="B24" s="47">
        <f t="shared" si="2"/>
        <v>0</v>
      </c>
      <c r="C24" s="48">
        <f t="shared" si="3"/>
        <v>0</v>
      </c>
      <c r="D24" s="49" t="s">
        <v>21</v>
      </c>
      <c r="E24" s="29">
        <f t="shared" si="4"/>
        <v>0</v>
      </c>
      <c r="F24" s="29">
        <f t="shared" si="5"/>
        <v>0</v>
      </c>
      <c r="G24" s="29">
        <f t="shared" si="6"/>
        <v>0</v>
      </c>
      <c r="H24" s="29">
        <f t="shared" si="7"/>
        <v>0</v>
      </c>
      <c r="I24" s="29">
        <f t="shared" si="8"/>
        <v>0</v>
      </c>
      <c r="J24" s="29">
        <f t="shared" si="9"/>
        <v>0</v>
      </c>
      <c r="K24" s="29">
        <f t="shared" si="10"/>
        <v>0</v>
      </c>
      <c r="L24" s="29">
        <f t="shared" si="11"/>
        <v>0</v>
      </c>
      <c r="M24" s="29">
        <f t="shared" si="12"/>
        <v>0</v>
      </c>
      <c r="N24" s="29">
        <f t="shared" si="13"/>
        <v>0</v>
      </c>
      <c r="O24" s="29">
        <f>SUM($C$11*O11)</f>
        <v>0</v>
      </c>
      <c r="P24" s="29">
        <f>SUM($C$11*P11)</f>
        <v>0</v>
      </c>
      <c r="Q24" s="50">
        <f>SUM($C$11*Q11)</f>
        <v>0</v>
      </c>
      <c r="R24" s="8"/>
    </row>
    <row r="25" spans="1:18" ht="18" customHeight="1">
      <c r="A25" s="24">
        <v>4</v>
      </c>
      <c r="B25" s="47">
        <f t="shared" si="2"/>
        <v>0</v>
      </c>
      <c r="C25" s="48">
        <f t="shared" si="3"/>
        <v>0</v>
      </c>
      <c r="D25" s="49" t="s">
        <v>21</v>
      </c>
      <c r="E25" s="29">
        <f t="shared" si="4"/>
        <v>0</v>
      </c>
      <c r="F25" s="29">
        <f t="shared" si="5"/>
        <v>0</v>
      </c>
      <c r="G25" s="29">
        <f t="shared" si="6"/>
        <v>0</v>
      </c>
      <c r="H25" s="29">
        <f t="shared" si="7"/>
        <v>0</v>
      </c>
      <c r="I25" s="29">
        <f t="shared" si="8"/>
        <v>0</v>
      </c>
      <c r="J25" s="29">
        <f t="shared" si="9"/>
        <v>0</v>
      </c>
      <c r="K25" s="29">
        <f t="shared" si="10"/>
        <v>0</v>
      </c>
      <c r="L25" s="29">
        <f t="shared" si="11"/>
        <v>0</v>
      </c>
      <c r="M25" s="29">
        <f t="shared" si="12"/>
        <v>0</v>
      </c>
      <c r="N25" s="29">
        <f t="shared" si="13"/>
        <v>0</v>
      </c>
      <c r="O25" s="29">
        <f>SUM($C$12*O12)</f>
        <v>0</v>
      </c>
      <c r="P25" s="29">
        <f>SUM($C$12*P12)</f>
        <v>0</v>
      </c>
      <c r="Q25" s="50">
        <f>SUM($C$12*Q12)</f>
        <v>0</v>
      </c>
      <c r="R25" s="8"/>
    </row>
    <row r="26" spans="1:18" ht="18" customHeight="1">
      <c r="A26" s="24">
        <v>5</v>
      </c>
      <c r="B26" s="47">
        <f t="shared" si="2"/>
        <v>0</v>
      </c>
      <c r="C26" s="48">
        <f t="shared" si="3"/>
        <v>0</v>
      </c>
      <c r="D26" s="49" t="s">
        <v>21</v>
      </c>
      <c r="E26" s="29">
        <f t="shared" si="4"/>
        <v>0</v>
      </c>
      <c r="F26" s="29">
        <f t="shared" si="5"/>
        <v>0</v>
      </c>
      <c r="G26" s="29">
        <f t="shared" si="6"/>
        <v>0</v>
      </c>
      <c r="H26" s="29">
        <f t="shared" si="7"/>
        <v>0</v>
      </c>
      <c r="I26" s="29">
        <f t="shared" si="8"/>
        <v>0</v>
      </c>
      <c r="J26" s="29">
        <f t="shared" si="9"/>
        <v>0</v>
      </c>
      <c r="K26" s="29">
        <f t="shared" si="10"/>
        <v>0</v>
      </c>
      <c r="L26" s="29">
        <f t="shared" si="11"/>
        <v>0</v>
      </c>
      <c r="M26" s="29">
        <f t="shared" si="12"/>
        <v>0</v>
      </c>
      <c r="N26" s="29">
        <f t="shared" si="13"/>
        <v>0</v>
      </c>
      <c r="O26" s="29">
        <f>SUM($C$13*O13)</f>
        <v>0</v>
      </c>
      <c r="P26" s="29">
        <f>SUM($C$13*P13)</f>
        <v>0</v>
      </c>
      <c r="Q26" s="50">
        <f>SUM($C$13*Q13)</f>
        <v>0</v>
      </c>
      <c r="R26" s="8"/>
    </row>
    <row r="27" spans="1:18" ht="18" customHeight="1">
      <c r="A27" s="24">
        <v>6</v>
      </c>
      <c r="B27" s="47">
        <f t="shared" si="2"/>
        <v>0</v>
      </c>
      <c r="C27" s="48">
        <f t="shared" si="3"/>
        <v>0</v>
      </c>
      <c r="D27" s="49" t="s">
        <v>21</v>
      </c>
      <c r="E27" s="29">
        <f t="shared" si="4"/>
        <v>0</v>
      </c>
      <c r="F27" s="29">
        <f t="shared" si="5"/>
        <v>0</v>
      </c>
      <c r="G27" s="29">
        <f t="shared" si="6"/>
        <v>0</v>
      </c>
      <c r="H27" s="29">
        <f t="shared" si="7"/>
        <v>0</v>
      </c>
      <c r="I27" s="29">
        <f t="shared" si="8"/>
        <v>0</v>
      </c>
      <c r="J27" s="29">
        <f t="shared" si="9"/>
        <v>0</v>
      </c>
      <c r="K27" s="29">
        <f t="shared" si="10"/>
        <v>0</v>
      </c>
      <c r="L27" s="29">
        <f t="shared" si="11"/>
        <v>0</v>
      </c>
      <c r="M27" s="29">
        <f t="shared" si="12"/>
        <v>0</v>
      </c>
      <c r="N27" s="29">
        <f t="shared" si="13"/>
        <v>0</v>
      </c>
      <c r="O27" s="29">
        <f>SUM($C$14*O14)</f>
        <v>0</v>
      </c>
      <c r="P27" s="29">
        <f>SUM($C$14*P14)</f>
        <v>0</v>
      </c>
      <c r="Q27" s="50">
        <f>SUM($C$14*Q14)</f>
        <v>0</v>
      </c>
      <c r="R27" s="8"/>
    </row>
    <row r="28" spans="1:18" ht="18" customHeight="1">
      <c r="A28" s="24">
        <v>7</v>
      </c>
      <c r="B28" s="47">
        <f t="shared" si="2"/>
        <v>0</v>
      </c>
      <c r="C28" s="48">
        <f t="shared" si="3"/>
        <v>0</v>
      </c>
      <c r="D28" s="49" t="s">
        <v>21</v>
      </c>
      <c r="E28" s="29">
        <f t="shared" si="4"/>
        <v>0</v>
      </c>
      <c r="F28" s="29">
        <f t="shared" si="5"/>
        <v>0</v>
      </c>
      <c r="G28" s="29">
        <f t="shared" si="6"/>
        <v>0</v>
      </c>
      <c r="H28" s="29">
        <f t="shared" si="7"/>
        <v>0</v>
      </c>
      <c r="I28" s="29">
        <f t="shared" si="8"/>
        <v>0</v>
      </c>
      <c r="J28" s="29">
        <f t="shared" si="9"/>
        <v>0</v>
      </c>
      <c r="K28" s="29">
        <f t="shared" si="10"/>
        <v>0</v>
      </c>
      <c r="L28" s="29">
        <f t="shared" si="11"/>
        <v>0</v>
      </c>
      <c r="M28" s="29">
        <f t="shared" si="12"/>
        <v>0</v>
      </c>
      <c r="N28" s="29">
        <f t="shared" si="13"/>
        <v>0</v>
      </c>
      <c r="O28" s="29">
        <f>SUM($C$15*O15)</f>
        <v>0</v>
      </c>
      <c r="P28" s="29">
        <f>SUM($C$15*P15)</f>
        <v>0</v>
      </c>
      <c r="Q28" s="50">
        <f>SUM($C$15*Q15)</f>
        <v>0</v>
      </c>
      <c r="R28" s="8"/>
    </row>
    <row r="29" spans="1:18" ht="18" customHeight="1">
      <c r="A29" s="24">
        <v>8</v>
      </c>
      <c r="B29" s="47">
        <f t="shared" si="2"/>
        <v>0</v>
      </c>
      <c r="C29" s="48">
        <f t="shared" si="3"/>
        <v>0</v>
      </c>
      <c r="D29" s="49" t="s">
        <v>21</v>
      </c>
      <c r="E29" s="29">
        <f t="shared" si="4"/>
        <v>0</v>
      </c>
      <c r="F29" s="29">
        <f t="shared" si="5"/>
        <v>0</v>
      </c>
      <c r="G29" s="29">
        <f t="shared" si="6"/>
        <v>0</v>
      </c>
      <c r="H29" s="29">
        <f t="shared" si="7"/>
        <v>0</v>
      </c>
      <c r="I29" s="29">
        <f t="shared" si="8"/>
        <v>0</v>
      </c>
      <c r="J29" s="29">
        <f t="shared" si="9"/>
        <v>0</v>
      </c>
      <c r="K29" s="29">
        <f t="shared" si="10"/>
        <v>0</v>
      </c>
      <c r="L29" s="29">
        <f t="shared" si="11"/>
        <v>0</v>
      </c>
      <c r="M29" s="29">
        <f t="shared" si="12"/>
        <v>0</v>
      </c>
      <c r="N29" s="29">
        <f t="shared" si="13"/>
        <v>0</v>
      </c>
      <c r="O29" s="29">
        <f>SUM($C$16*O16)</f>
        <v>0</v>
      </c>
      <c r="P29" s="29">
        <f>SUM($C$16*P16)</f>
        <v>0</v>
      </c>
      <c r="Q29" s="50">
        <f>SUM($C$16*Q16)</f>
        <v>0</v>
      </c>
      <c r="R29" s="8"/>
    </row>
    <row r="30" spans="1:18" s="52" customFormat="1" ht="18" customHeight="1">
      <c r="A30" s="24">
        <v>9</v>
      </c>
      <c r="B30" s="47">
        <f t="shared" si="2"/>
        <v>0</v>
      </c>
      <c r="C30" s="48">
        <f t="shared" si="3"/>
        <v>0</v>
      </c>
      <c r="D30" s="49" t="s">
        <v>21</v>
      </c>
      <c r="E30" s="29">
        <f t="shared" si="4"/>
        <v>0</v>
      </c>
      <c r="F30" s="29">
        <f t="shared" si="5"/>
        <v>0</v>
      </c>
      <c r="G30" s="29">
        <f t="shared" si="6"/>
        <v>0</v>
      </c>
      <c r="H30" s="29">
        <f t="shared" si="7"/>
        <v>0</v>
      </c>
      <c r="I30" s="29">
        <f t="shared" si="8"/>
        <v>0</v>
      </c>
      <c r="J30" s="29">
        <f t="shared" si="9"/>
        <v>0</v>
      </c>
      <c r="K30" s="29">
        <f t="shared" si="10"/>
        <v>0</v>
      </c>
      <c r="L30" s="29">
        <f t="shared" si="11"/>
        <v>0</v>
      </c>
      <c r="M30" s="29">
        <f t="shared" si="12"/>
        <v>0</v>
      </c>
      <c r="N30" s="29">
        <f t="shared" si="13"/>
        <v>0</v>
      </c>
      <c r="O30" s="29">
        <f>SUM($C$17*O17)</f>
        <v>0</v>
      </c>
      <c r="P30" s="29">
        <f>SUM($C$17*P17)</f>
        <v>0</v>
      </c>
      <c r="Q30" s="50">
        <f>SUM($C$17*Q17)</f>
        <v>0</v>
      </c>
      <c r="R30" s="51"/>
    </row>
    <row r="31" spans="1:18" s="52" customFormat="1" ht="18" customHeight="1">
      <c r="A31" s="24">
        <v>10</v>
      </c>
      <c r="B31" s="47">
        <f t="shared" si="2"/>
        <v>0</v>
      </c>
      <c r="C31" s="48">
        <f t="shared" si="3"/>
        <v>0</v>
      </c>
      <c r="D31" s="49" t="s">
        <v>21</v>
      </c>
      <c r="E31" s="29">
        <f t="shared" si="4"/>
        <v>0</v>
      </c>
      <c r="F31" s="29">
        <f t="shared" si="5"/>
        <v>0</v>
      </c>
      <c r="G31" s="29">
        <f t="shared" si="6"/>
        <v>0</v>
      </c>
      <c r="H31" s="29">
        <f t="shared" si="7"/>
        <v>0</v>
      </c>
      <c r="I31" s="29">
        <f t="shared" si="8"/>
        <v>0</v>
      </c>
      <c r="J31" s="29">
        <f t="shared" si="9"/>
        <v>0</v>
      </c>
      <c r="K31" s="29">
        <f t="shared" si="10"/>
        <v>0</v>
      </c>
      <c r="L31" s="29">
        <f t="shared" si="11"/>
        <v>0</v>
      </c>
      <c r="M31" s="29">
        <f t="shared" si="12"/>
        <v>0</v>
      </c>
      <c r="N31" s="29">
        <f t="shared" si="13"/>
        <v>0</v>
      </c>
      <c r="O31" s="29">
        <f>SUM($C$18*O18)</f>
        <v>0</v>
      </c>
      <c r="P31" s="29">
        <f>SUM($C$18*P18)</f>
        <v>0</v>
      </c>
      <c r="Q31" s="50">
        <f>SUM($C$18*Q18)</f>
        <v>0</v>
      </c>
      <c r="R31" s="51"/>
    </row>
    <row r="32" spans="1:18" s="52" customFormat="1" ht="18" customHeight="1">
      <c r="A32" s="24">
        <v>11</v>
      </c>
      <c r="B32" s="47">
        <f t="shared" si="2"/>
        <v>0</v>
      </c>
      <c r="C32" s="48">
        <f t="shared" si="3"/>
        <v>0</v>
      </c>
      <c r="D32" s="49" t="s">
        <v>21</v>
      </c>
      <c r="E32" s="29">
        <f t="shared" si="4"/>
        <v>0</v>
      </c>
      <c r="F32" s="29">
        <f t="shared" si="5"/>
        <v>0</v>
      </c>
      <c r="G32" s="29">
        <f t="shared" si="6"/>
        <v>0</v>
      </c>
      <c r="H32" s="29">
        <f t="shared" si="7"/>
        <v>0</v>
      </c>
      <c r="I32" s="29">
        <f t="shared" si="8"/>
        <v>0</v>
      </c>
      <c r="J32" s="29">
        <f t="shared" si="9"/>
        <v>0</v>
      </c>
      <c r="K32" s="29">
        <f t="shared" si="10"/>
        <v>0</v>
      </c>
      <c r="L32" s="29">
        <f t="shared" si="11"/>
        <v>0</v>
      </c>
      <c r="M32" s="29">
        <f t="shared" si="12"/>
        <v>0</v>
      </c>
      <c r="N32" s="29">
        <f t="shared" si="13"/>
        <v>0</v>
      </c>
      <c r="O32" s="29">
        <f>SUM($C$19*O19)</f>
        <v>0</v>
      </c>
      <c r="P32" s="29">
        <f>SUM($C$19*P19)</f>
        <v>0</v>
      </c>
      <c r="Q32" s="50">
        <f>SUM($C$19*Q19)</f>
        <v>0</v>
      </c>
      <c r="R32" s="51"/>
    </row>
    <row r="33" spans="1:18" s="52" customFormat="1" ht="18" customHeight="1">
      <c r="A33" s="35">
        <v>12</v>
      </c>
      <c r="B33" s="47">
        <f t="shared" si="2"/>
        <v>0</v>
      </c>
      <c r="C33" s="53">
        <f t="shared" si="3"/>
        <v>0</v>
      </c>
      <c r="D33" s="54" t="s">
        <v>21</v>
      </c>
      <c r="E33" s="39">
        <f t="shared" si="4"/>
        <v>0</v>
      </c>
      <c r="F33" s="39">
        <f t="shared" si="5"/>
        <v>0</v>
      </c>
      <c r="G33" s="39">
        <f t="shared" si="6"/>
        <v>0</v>
      </c>
      <c r="H33" s="39">
        <f t="shared" si="7"/>
        <v>0</v>
      </c>
      <c r="I33" s="39">
        <f t="shared" si="8"/>
        <v>0</v>
      </c>
      <c r="J33" s="39">
        <f t="shared" si="9"/>
        <v>0</v>
      </c>
      <c r="K33" s="39">
        <f t="shared" si="10"/>
        <v>0</v>
      </c>
      <c r="L33" s="39">
        <f t="shared" si="11"/>
        <v>0</v>
      </c>
      <c r="M33" s="39">
        <f t="shared" si="12"/>
        <v>0</v>
      </c>
      <c r="N33" s="39">
        <f t="shared" si="13"/>
        <v>0</v>
      </c>
      <c r="O33" s="29">
        <f>SUM($C$20*O20)</f>
        <v>0</v>
      </c>
      <c r="P33" s="29">
        <f>SUM($C$20*P20)</f>
        <v>0</v>
      </c>
      <c r="Q33" s="50">
        <f>SUM($C$20*Q20)</f>
        <v>0</v>
      </c>
      <c r="R33" s="51"/>
    </row>
    <row r="34" spans="1:18" ht="18" customHeight="1">
      <c r="A34" s="55" t="s">
        <v>22</v>
      </c>
      <c r="B34" s="55"/>
      <c r="C34" s="56"/>
      <c r="D34" s="57" t="s">
        <v>21</v>
      </c>
      <c r="E34" s="56">
        <f>SUM(E22+E23+E24+E25+E26+E27+E28+E29+E30+E31+E32+E33)</f>
        <v>0</v>
      </c>
      <c r="F34" s="56">
        <f>SUM(F22+F23+F24+F25+F26+F27+F28+F29+F30+F31+F32+F33)</f>
        <v>0</v>
      </c>
      <c r="G34" s="56">
        <f>SUM(G22+G23+G24+G25+G26+G27+G28+G29+G30+G31+G32+G33)</f>
        <v>0</v>
      </c>
      <c r="H34" s="56">
        <f>SUM(H22+H23+H24+H25+H26+H27+H28+H29+H30+H31+H32+H33)</f>
        <v>0</v>
      </c>
      <c r="I34" s="56">
        <f>SUM(I22+I23+I24+I25+I26+I27+I28+I29+I30+I31+I32+I33)</f>
        <v>0</v>
      </c>
      <c r="J34" s="56">
        <f>SUM(J22+J23+J24+J25+J26+J27+J28+J29+J30+J31+J32+J33)</f>
        <v>0</v>
      </c>
      <c r="K34" s="56">
        <f>SUM(K22+K23+K24+K25+K26+K27+K28+K29+K30+K31+K32+K33)</f>
        <v>0</v>
      </c>
      <c r="L34" s="56">
        <f>SUM(L22+L23+L24+L25+L26+L27+L28+L29+L30+L31+L32+L33)</f>
        <v>0</v>
      </c>
      <c r="M34" s="56">
        <f>SUM(M22+M23+M24+M25+M26+M27+M28+M29+M30+M31+M32+M33)</f>
        <v>0</v>
      </c>
      <c r="N34" s="56">
        <f>SUM(N22+N23+N24+N25+N26+N27+N28+N29+N30+N31+N32+N33)</f>
        <v>0</v>
      </c>
      <c r="O34" s="56">
        <f>SUM(O22+O23+O24+O25+O26+O27+O28+O29+O30+O31+O32+O33)</f>
        <v>0</v>
      </c>
      <c r="P34" s="56">
        <f>SUM(P22+P23+P24+P25+P26+P27+P28+P29+P30+P31+P32+P33)</f>
        <v>0</v>
      </c>
      <c r="Q34" s="58">
        <f>SUM(Q22+Q23+Q24+Q25+Q26+Q27+Q28+Q29+Q30+Q31+Q32+Q33)</f>
        <v>0</v>
      </c>
      <c r="R34" s="8"/>
    </row>
    <row r="35" spans="1:18" ht="18" customHeight="1">
      <c r="A35" s="59">
        <v>13</v>
      </c>
      <c r="B35" s="60" t="s">
        <v>23</v>
      </c>
      <c r="C35" s="61"/>
      <c r="D35" s="62" t="s">
        <v>21</v>
      </c>
      <c r="E35" s="63"/>
      <c r="F35" s="63"/>
      <c r="G35" s="63"/>
      <c r="H35" s="63"/>
      <c r="I35" s="63"/>
      <c r="J35" s="63"/>
      <c r="K35" s="63"/>
      <c r="L35" s="63"/>
      <c r="M35" s="64">
        <f>SUM(E35:H35)</f>
        <v>0</v>
      </c>
      <c r="N35" s="64">
        <f>SUM(I35:L35)</f>
        <v>0</v>
      </c>
      <c r="O35" s="63"/>
      <c r="P35" s="63"/>
      <c r="Q35" s="65"/>
      <c r="R35" s="8"/>
    </row>
    <row r="36" spans="1:18" ht="18" customHeight="1">
      <c r="A36" s="66" t="s">
        <v>24</v>
      </c>
      <c r="B36" s="66"/>
      <c r="C36" s="56"/>
      <c r="D36" s="57" t="s">
        <v>21</v>
      </c>
      <c r="E36" s="56">
        <f>SUM(E34+E35)</f>
        <v>0</v>
      </c>
      <c r="F36" s="56">
        <f>SUM(F34+F35)</f>
        <v>0</v>
      </c>
      <c r="G36" s="56">
        <f>SUM(G34+G35)</f>
        <v>0</v>
      </c>
      <c r="H36" s="56">
        <f>SUM(H34+H35)</f>
        <v>0</v>
      </c>
      <c r="I36" s="56">
        <f>SUM(I34+I35)</f>
        <v>0</v>
      </c>
      <c r="J36" s="56">
        <f>SUM(J34+J35)</f>
        <v>0</v>
      </c>
      <c r="K36" s="56">
        <f>SUM(K34+K35)</f>
        <v>0</v>
      </c>
      <c r="L36" s="56">
        <f>SUM(L34+L35)</f>
        <v>0</v>
      </c>
      <c r="M36" s="56">
        <f>SUM(M34+M35)</f>
        <v>0</v>
      </c>
      <c r="N36" s="56">
        <f>SUM(N34+N35)</f>
        <v>0</v>
      </c>
      <c r="O36" s="56">
        <f>SUM(O34+O35)</f>
        <v>0</v>
      </c>
      <c r="P36" s="56">
        <f>SUM(P34+P35)</f>
        <v>0</v>
      </c>
      <c r="Q36" s="58">
        <f>SUM(Q34+Q35)</f>
        <v>0</v>
      </c>
      <c r="R36" s="8"/>
    </row>
    <row r="37" spans="1:18" s="70" customFormat="1" ht="33.75" customHeight="1">
      <c r="A37" s="67">
        <v>14</v>
      </c>
      <c r="B37" s="60" t="s">
        <v>25</v>
      </c>
      <c r="C37" s="61"/>
      <c r="D37" s="44" t="s">
        <v>21</v>
      </c>
      <c r="E37" s="68"/>
      <c r="F37" s="68"/>
      <c r="G37" s="68"/>
      <c r="H37" s="68"/>
      <c r="I37" s="68"/>
      <c r="J37" s="68"/>
      <c r="K37" s="68"/>
      <c r="L37" s="68"/>
      <c r="M37" s="45">
        <f aca="true" t="shared" si="14" ref="M37:M43">SUM(E37:H37)</f>
        <v>0</v>
      </c>
      <c r="N37" s="45">
        <f aca="true" t="shared" si="15" ref="N37:N43">SUM(I37:L37)</f>
        <v>0</v>
      </c>
      <c r="O37" s="68"/>
      <c r="P37" s="68"/>
      <c r="Q37" s="69"/>
      <c r="R37" s="51"/>
    </row>
    <row r="38" spans="1:18" s="70" customFormat="1" ht="63">
      <c r="A38" s="71">
        <v>15</v>
      </c>
      <c r="B38" s="72" t="s">
        <v>26</v>
      </c>
      <c r="C38" s="73"/>
      <c r="D38" s="49" t="s">
        <v>21</v>
      </c>
      <c r="E38" s="32"/>
      <c r="F38" s="32"/>
      <c r="G38" s="32"/>
      <c r="H38" s="32"/>
      <c r="I38" s="32"/>
      <c r="J38" s="32"/>
      <c r="K38" s="32"/>
      <c r="L38" s="32"/>
      <c r="M38" s="29">
        <f t="shared" si="14"/>
        <v>0</v>
      </c>
      <c r="N38" s="29">
        <f t="shared" si="15"/>
        <v>0</v>
      </c>
      <c r="O38" s="32"/>
      <c r="P38" s="32"/>
      <c r="Q38" s="33"/>
      <c r="R38" s="51"/>
    </row>
    <row r="39" spans="1:18" s="70" customFormat="1" ht="47.25">
      <c r="A39" s="67">
        <v>16</v>
      </c>
      <c r="B39" s="72" t="s">
        <v>27</v>
      </c>
      <c r="C39" s="73"/>
      <c r="D39" s="49"/>
      <c r="E39" s="32"/>
      <c r="F39" s="32"/>
      <c r="G39" s="32"/>
      <c r="H39" s="32"/>
      <c r="I39" s="32"/>
      <c r="J39" s="32"/>
      <c r="K39" s="32"/>
      <c r="L39" s="32"/>
      <c r="M39" s="29">
        <f t="shared" si="14"/>
        <v>0</v>
      </c>
      <c r="N39" s="29">
        <f t="shared" si="15"/>
        <v>0</v>
      </c>
      <c r="O39" s="32"/>
      <c r="P39" s="32"/>
      <c r="Q39" s="33"/>
      <c r="R39" s="51"/>
    </row>
    <row r="40" spans="1:18" s="70" customFormat="1" ht="24.75" customHeight="1">
      <c r="A40" s="71">
        <v>17</v>
      </c>
      <c r="B40" s="72" t="s">
        <v>28</v>
      </c>
      <c r="C40" s="73"/>
      <c r="D40" s="49" t="s">
        <v>21</v>
      </c>
      <c r="E40" s="32"/>
      <c r="F40" s="32"/>
      <c r="G40" s="32"/>
      <c r="H40" s="32"/>
      <c r="I40" s="32"/>
      <c r="J40" s="32"/>
      <c r="K40" s="32"/>
      <c r="L40" s="32"/>
      <c r="M40" s="29">
        <f t="shared" si="14"/>
        <v>0</v>
      </c>
      <c r="N40" s="29">
        <f t="shared" si="15"/>
        <v>0</v>
      </c>
      <c r="O40" s="32"/>
      <c r="P40" s="32"/>
      <c r="Q40" s="33"/>
      <c r="R40" s="51"/>
    </row>
    <row r="41" spans="1:18" s="70" customFormat="1" ht="31.5">
      <c r="A41" s="67">
        <v>18</v>
      </c>
      <c r="B41" s="72" t="s">
        <v>29</v>
      </c>
      <c r="C41" s="73"/>
      <c r="D41" s="49" t="s">
        <v>21</v>
      </c>
      <c r="E41" s="32"/>
      <c r="F41" s="32"/>
      <c r="G41" s="32"/>
      <c r="H41" s="32"/>
      <c r="I41" s="32"/>
      <c r="J41" s="32"/>
      <c r="K41" s="32"/>
      <c r="L41" s="32"/>
      <c r="M41" s="29">
        <f t="shared" si="14"/>
        <v>0</v>
      </c>
      <c r="N41" s="29">
        <f t="shared" si="15"/>
        <v>0</v>
      </c>
      <c r="O41" s="32"/>
      <c r="P41" s="32"/>
      <c r="Q41" s="33"/>
      <c r="R41" s="51"/>
    </row>
    <row r="42" spans="1:18" s="70" customFormat="1" ht="49.5" customHeight="1">
      <c r="A42" s="71">
        <v>19</v>
      </c>
      <c r="B42" s="72" t="s">
        <v>30</v>
      </c>
      <c r="C42" s="73"/>
      <c r="D42" s="49" t="s">
        <v>21</v>
      </c>
      <c r="E42" s="32"/>
      <c r="F42" s="32"/>
      <c r="G42" s="32"/>
      <c r="H42" s="32"/>
      <c r="I42" s="32"/>
      <c r="J42" s="32"/>
      <c r="K42" s="32"/>
      <c r="L42" s="32"/>
      <c r="M42" s="29">
        <f t="shared" si="14"/>
        <v>0</v>
      </c>
      <c r="N42" s="29">
        <f t="shared" si="15"/>
        <v>0</v>
      </c>
      <c r="O42" s="32"/>
      <c r="P42" s="32"/>
      <c r="Q42" s="33"/>
      <c r="R42" s="51"/>
    </row>
    <row r="43" spans="1:18" s="70" customFormat="1" ht="31.5" customHeight="1">
      <c r="A43" s="67">
        <v>20</v>
      </c>
      <c r="B43" s="72" t="s">
        <v>31</v>
      </c>
      <c r="C43" s="73"/>
      <c r="D43" s="54" t="s">
        <v>21</v>
      </c>
      <c r="E43" s="38"/>
      <c r="F43" s="38"/>
      <c r="G43" s="38"/>
      <c r="H43" s="38"/>
      <c r="I43" s="38"/>
      <c r="J43" s="38"/>
      <c r="K43" s="38"/>
      <c r="L43" s="38"/>
      <c r="M43" s="39">
        <f t="shared" si="14"/>
        <v>0</v>
      </c>
      <c r="N43" s="39">
        <f t="shared" si="15"/>
        <v>0</v>
      </c>
      <c r="O43" s="38"/>
      <c r="P43" s="38"/>
      <c r="Q43" s="40"/>
      <c r="R43" s="51"/>
    </row>
    <row r="44" spans="1:18" s="76" customFormat="1" ht="18" customHeight="1">
      <c r="A44" s="74" t="s">
        <v>32</v>
      </c>
      <c r="B44" s="74"/>
      <c r="C44" s="56"/>
      <c r="D44" s="57" t="s">
        <v>21</v>
      </c>
      <c r="E44" s="56">
        <f>SUM(E36:E43)</f>
        <v>0</v>
      </c>
      <c r="F44" s="56">
        <f>SUM(F36:F43)</f>
        <v>0</v>
      </c>
      <c r="G44" s="56">
        <f>SUM(G36:G43)</f>
        <v>0</v>
      </c>
      <c r="H44" s="56">
        <f>SUM(H36:H43)</f>
        <v>0</v>
      </c>
      <c r="I44" s="56">
        <f>SUM(I36:I43)</f>
        <v>0</v>
      </c>
      <c r="J44" s="56">
        <f>SUM(J36:J43)</f>
        <v>0</v>
      </c>
      <c r="K44" s="56">
        <f>SUM(K36:K43)</f>
        <v>0</v>
      </c>
      <c r="L44" s="56">
        <f>SUM(L36:L43)</f>
        <v>0</v>
      </c>
      <c r="M44" s="56">
        <f>SUM(M36:M43)</f>
        <v>0</v>
      </c>
      <c r="N44" s="56">
        <f>SUM(N36:N43)</f>
        <v>0</v>
      </c>
      <c r="O44" s="56">
        <f>SUM(O36:O43)</f>
        <v>0</v>
      </c>
      <c r="P44" s="56">
        <f>SUM(P36:P43)</f>
        <v>0</v>
      </c>
      <c r="Q44" s="58">
        <f>SUM(Q36:Q43)</f>
        <v>0</v>
      </c>
      <c r="R44" s="75"/>
    </row>
    <row r="45" spans="1:17" s="8" customFormat="1" ht="15" hidden="1">
      <c r="A45" s="77"/>
      <c r="B45" s="78"/>
      <c r="C45" s="79"/>
      <c r="D45" s="77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EE4C" sheet="1" objects="1" scenarios="1"/>
  <mergeCells count="17">
    <mergeCell ref="A1:O1"/>
    <mergeCell ref="P1:Q3"/>
    <mergeCell ref="A2:O3"/>
    <mergeCell ref="A4:Q4"/>
    <mergeCell ref="A5:P5"/>
    <mergeCell ref="E6:H6"/>
    <mergeCell ref="I6:L6"/>
    <mergeCell ref="M6:M7"/>
    <mergeCell ref="N6:N7"/>
    <mergeCell ref="O6:O7"/>
    <mergeCell ref="P6:P7"/>
    <mergeCell ref="Q6:Q7"/>
    <mergeCell ref="A8:P8"/>
    <mergeCell ref="A21:P21"/>
    <mergeCell ref="A34:B34"/>
    <mergeCell ref="A36:B36"/>
    <mergeCell ref="A44:B44"/>
  </mergeCells>
  <dataValidations count="1">
    <dataValidation errorStyle="information" allowBlank="1" showErrorMessage="1" sqref="E9:Q20 E22:Q33 E35:Q44">
      <formula1>0</formula1>
      <formula2>0</formula2>
    </dataValidation>
  </dataValidations>
  <printOptions horizontalCentered="1" verticalCentered="1"/>
  <pageMargins left="0.3798611111111111" right="0.5" top="0.30972222222222223" bottom="0.41041666666666665" header="0.5118055555555555" footer="0.14027777777777778"/>
  <pageSetup fitToHeight="1" fitToWidth="1" horizontalDpi="300" verticalDpi="300" orientation="landscape" paperSize="9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9"/>
  <sheetViews>
    <sheetView showGridLines="0" showZeros="0" zoomScale="70" zoomScaleNormal="70" workbookViewId="0" topLeftCell="C1">
      <selection activeCell="E16" sqref="E16"/>
    </sheetView>
  </sheetViews>
  <sheetFormatPr defaultColWidth="6.8515625" defaultRowHeight="12.75" zeroHeight="1"/>
  <cols>
    <col min="1" max="1" width="0.13671875" style="2" customWidth="1"/>
    <col min="2" max="2" width="5.7109375" style="1" customWidth="1"/>
    <col min="3" max="3" width="50.57421875" style="2" customWidth="1"/>
    <col min="4" max="4" width="11.00390625" style="1" customWidth="1"/>
    <col min="5" max="17" width="17.28125" style="2" customWidth="1"/>
    <col min="18" max="18" width="7.8515625" style="2" hidden="1" customWidth="1"/>
    <col min="19" max="249" width="8.00390625" style="2" hidden="1" customWidth="1"/>
    <col min="250" max="251" width="8.00390625" style="2" customWidth="1"/>
    <col min="252" max="255" width="8.00390625" style="2" hidden="1" customWidth="1"/>
    <col min="256" max="16384" width="8.00390625" style="2" customWidth="1"/>
  </cols>
  <sheetData>
    <row r="1" spans="2:256" ht="15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 t="s">
        <v>33</v>
      </c>
      <c r="Q1" s="81"/>
      <c r="R1" s="82"/>
      <c r="IP1" s="4"/>
      <c r="IQ1" s="5"/>
      <c r="IR1" s="5"/>
      <c r="IS1" s="5"/>
      <c r="IT1" s="5"/>
      <c r="IU1" s="5"/>
      <c r="IV1" s="5"/>
    </row>
    <row r="2" spans="2:256" ht="15" customHeight="1">
      <c r="B2" s="83" t="s">
        <v>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1"/>
      <c r="Q2" s="81"/>
      <c r="R2" s="82"/>
      <c r="IP2" s="4"/>
      <c r="IQ2" s="5"/>
      <c r="IR2" s="5"/>
      <c r="IS2" s="5"/>
      <c r="IT2" s="5"/>
      <c r="IU2" s="5"/>
      <c r="IV2" s="5"/>
    </row>
    <row r="3" spans="2:256" ht="15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1"/>
      <c r="Q3" s="81"/>
      <c r="R3" s="82"/>
      <c r="IP3" s="4"/>
      <c r="IQ3" s="5"/>
      <c r="IR3" s="5"/>
      <c r="IS3" s="5"/>
      <c r="IT3" s="5"/>
      <c r="IU3" s="5"/>
      <c r="IV3" s="5"/>
    </row>
    <row r="4" spans="2:256" ht="15" customHeigh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2"/>
      <c r="IP4" s="4"/>
      <c r="IQ4" s="5"/>
      <c r="IR4" s="5"/>
      <c r="IS4" s="5"/>
      <c r="IT4" s="5"/>
      <c r="IU4" s="5"/>
      <c r="IV4" s="5"/>
    </row>
    <row r="5" spans="2:256" ht="30" customHeight="1">
      <c r="B5" s="85" t="s">
        <v>34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2"/>
      <c r="IP5" s="4"/>
      <c r="IQ5" s="5"/>
      <c r="IR5" s="5"/>
      <c r="IS5" s="5"/>
      <c r="IT5" s="5"/>
      <c r="IU5" s="5"/>
      <c r="IV5" s="5"/>
    </row>
    <row r="6" spans="2:256" ht="30" customHeight="1">
      <c r="B6" s="86"/>
      <c r="C6" s="87"/>
      <c r="D6" s="88"/>
      <c r="E6" s="89" t="s">
        <v>4</v>
      </c>
      <c r="F6" s="89"/>
      <c r="G6" s="89"/>
      <c r="H6" s="89"/>
      <c r="I6" s="89" t="s">
        <v>5</v>
      </c>
      <c r="J6" s="89"/>
      <c r="K6" s="89"/>
      <c r="L6" s="89"/>
      <c r="M6" s="90" t="s">
        <v>35</v>
      </c>
      <c r="N6" s="90" t="s">
        <v>36</v>
      </c>
      <c r="O6" s="90" t="s">
        <v>37</v>
      </c>
      <c r="P6" s="90" t="s">
        <v>9</v>
      </c>
      <c r="Q6" s="91" t="s">
        <v>38</v>
      </c>
      <c r="R6" s="82"/>
      <c r="IP6" s="4"/>
      <c r="IQ6" s="5"/>
      <c r="IR6" s="5"/>
      <c r="IS6" s="5"/>
      <c r="IT6" s="5"/>
      <c r="IU6" s="5"/>
      <c r="IV6" s="5"/>
    </row>
    <row r="7" spans="2:256" ht="30" customHeight="1">
      <c r="B7" s="92" t="s">
        <v>11</v>
      </c>
      <c r="C7" s="93" t="s">
        <v>12</v>
      </c>
      <c r="D7" s="94" t="s">
        <v>14</v>
      </c>
      <c r="E7" s="95" t="s">
        <v>15</v>
      </c>
      <c r="F7" s="95" t="s">
        <v>16</v>
      </c>
      <c r="G7" s="95" t="s">
        <v>17</v>
      </c>
      <c r="H7" s="95" t="s">
        <v>18</v>
      </c>
      <c r="I7" s="95" t="s">
        <v>15</v>
      </c>
      <c r="J7" s="95" t="s">
        <v>16</v>
      </c>
      <c r="K7" s="95" t="s">
        <v>17</v>
      </c>
      <c r="L7" s="95" t="s">
        <v>18</v>
      </c>
      <c r="M7" s="90"/>
      <c r="N7" s="90"/>
      <c r="O7" s="90"/>
      <c r="P7" s="90"/>
      <c r="Q7" s="91"/>
      <c r="R7" s="82"/>
      <c r="IP7" s="4"/>
      <c r="IQ7" s="5"/>
      <c r="IR7" s="5"/>
      <c r="IS7" s="5"/>
      <c r="IT7" s="5"/>
      <c r="IU7" s="5"/>
      <c r="IV7" s="5"/>
    </row>
    <row r="8" spans="2:256" ht="33" customHeight="1">
      <c r="B8" s="96">
        <v>1</v>
      </c>
      <c r="C8" s="97" t="s">
        <v>39</v>
      </c>
      <c r="D8" s="49" t="s">
        <v>21</v>
      </c>
      <c r="E8" s="28"/>
      <c r="F8" s="28"/>
      <c r="G8" s="28"/>
      <c r="H8" s="28"/>
      <c r="I8" s="28"/>
      <c r="J8" s="28"/>
      <c r="K8" s="28"/>
      <c r="L8" s="28"/>
      <c r="M8" s="29">
        <f aca="true" t="shared" si="0" ref="M8:M11">SUM(E8:H8)</f>
        <v>0</v>
      </c>
      <c r="N8" s="29">
        <f aca="true" t="shared" si="1" ref="N8:N11">SUM(I8:L8)</f>
        <v>0</v>
      </c>
      <c r="O8" s="28"/>
      <c r="P8" s="28"/>
      <c r="Q8" s="98"/>
      <c r="R8" s="82"/>
      <c r="IP8" s="4"/>
      <c r="IQ8" s="5"/>
      <c r="IR8" s="5"/>
      <c r="IS8" s="5"/>
      <c r="IT8" s="5"/>
      <c r="IU8" s="5"/>
      <c r="IV8" s="5"/>
    </row>
    <row r="9" spans="2:256" ht="30" customHeight="1">
      <c r="B9" s="96">
        <v>2</v>
      </c>
      <c r="C9" s="97" t="s">
        <v>40</v>
      </c>
      <c r="D9" s="49" t="s">
        <v>21</v>
      </c>
      <c r="E9" s="28"/>
      <c r="F9" s="28"/>
      <c r="G9" s="28"/>
      <c r="H9" s="28"/>
      <c r="I9" s="28"/>
      <c r="J9" s="28"/>
      <c r="K9" s="28"/>
      <c r="L9" s="28"/>
      <c r="M9" s="29">
        <f t="shared" si="0"/>
        <v>0</v>
      </c>
      <c r="N9" s="29">
        <f t="shared" si="1"/>
        <v>0</v>
      </c>
      <c r="O9" s="28"/>
      <c r="P9" s="28"/>
      <c r="Q9" s="98"/>
      <c r="R9" s="82"/>
      <c r="IP9" s="4"/>
      <c r="IQ9" s="5"/>
      <c r="IR9" s="5"/>
      <c r="IS9" s="5"/>
      <c r="IT9" s="5"/>
      <c r="IU9" s="5"/>
      <c r="IV9" s="5"/>
    </row>
    <row r="10" spans="2:256" ht="30" customHeight="1">
      <c r="B10" s="96">
        <v>3</v>
      </c>
      <c r="C10" s="99" t="s">
        <v>41</v>
      </c>
      <c r="D10" s="49" t="s">
        <v>21</v>
      </c>
      <c r="E10" s="28"/>
      <c r="F10" s="28"/>
      <c r="G10" s="28"/>
      <c r="H10" s="28"/>
      <c r="I10" s="28"/>
      <c r="J10" s="28"/>
      <c r="K10" s="28"/>
      <c r="L10" s="28"/>
      <c r="M10" s="29">
        <f t="shared" si="0"/>
        <v>0</v>
      </c>
      <c r="N10" s="29">
        <f t="shared" si="1"/>
        <v>0</v>
      </c>
      <c r="O10" s="28"/>
      <c r="P10" s="28"/>
      <c r="Q10" s="98"/>
      <c r="R10" s="82"/>
      <c r="IP10" s="4"/>
      <c r="IQ10" s="5"/>
      <c r="IR10" s="5"/>
      <c r="IS10" s="5"/>
      <c r="IT10" s="5"/>
      <c r="IU10" s="5"/>
      <c r="IV10" s="5"/>
    </row>
    <row r="11" spans="2:256" s="100" customFormat="1" ht="30" customHeight="1">
      <c r="B11" s="96">
        <v>4</v>
      </c>
      <c r="C11" s="97" t="s">
        <v>42</v>
      </c>
      <c r="D11" s="49" t="s">
        <v>21</v>
      </c>
      <c r="E11" s="28"/>
      <c r="F11" s="28"/>
      <c r="G11" s="28"/>
      <c r="H11" s="28"/>
      <c r="I11" s="28"/>
      <c r="J11" s="28"/>
      <c r="K11" s="28"/>
      <c r="L11" s="28"/>
      <c r="M11" s="29">
        <f t="shared" si="0"/>
        <v>0</v>
      </c>
      <c r="N11" s="29">
        <f t="shared" si="1"/>
        <v>0</v>
      </c>
      <c r="O11" s="28"/>
      <c r="P11" s="28"/>
      <c r="Q11" s="98"/>
      <c r="R11" s="101"/>
      <c r="IP11" s="70"/>
      <c r="IQ11" s="52"/>
      <c r="IR11" s="52"/>
      <c r="IS11" s="52"/>
      <c r="IT11" s="52"/>
      <c r="IU11" s="52"/>
      <c r="IV11" s="52"/>
    </row>
    <row r="12" spans="2:256" ht="30" customHeight="1">
      <c r="B12" s="102">
        <v>5</v>
      </c>
      <c r="C12" s="103" t="s">
        <v>43</v>
      </c>
      <c r="D12" s="104" t="s">
        <v>21</v>
      </c>
      <c r="E12" s="105">
        <f>SUM(E8:E11)</f>
        <v>0</v>
      </c>
      <c r="F12" s="105">
        <f>SUM(F8:F11)</f>
        <v>0</v>
      </c>
      <c r="G12" s="105">
        <f>SUM(G8:G11)</f>
        <v>0</v>
      </c>
      <c r="H12" s="105">
        <f>SUM(H8:H11)</f>
        <v>0</v>
      </c>
      <c r="I12" s="105">
        <f>SUM(I8:I11)</f>
        <v>0</v>
      </c>
      <c r="J12" s="105">
        <f>SUM(J8:J11)</f>
        <v>0</v>
      </c>
      <c r="K12" s="105">
        <f>SUM(K8:K11)</f>
        <v>0</v>
      </c>
      <c r="L12" s="105">
        <f>SUM(L8:L11)</f>
        <v>0</v>
      </c>
      <c r="M12" s="105">
        <f>SUM(M8:M11)</f>
        <v>0</v>
      </c>
      <c r="N12" s="105">
        <f>SUM(N8:N11)</f>
        <v>0</v>
      </c>
      <c r="O12" s="105">
        <f>SUM(O8:O11)</f>
        <v>0</v>
      </c>
      <c r="P12" s="105">
        <f>SUM(P8:P11)</f>
        <v>0</v>
      </c>
      <c r="Q12" s="106">
        <f>SUM(Q8:Q11)</f>
        <v>0</v>
      </c>
      <c r="R12" s="82"/>
      <c r="IP12" s="4"/>
      <c r="IQ12" s="5"/>
      <c r="IR12" s="5"/>
      <c r="IS12" s="5"/>
      <c r="IT12" s="5"/>
      <c r="IU12" s="5"/>
      <c r="IV12" s="5"/>
    </row>
    <row r="13" spans="2:256" s="100" customFormat="1" ht="30" customHeight="1">
      <c r="B13" s="96">
        <v>6</v>
      </c>
      <c r="C13" s="47" t="s">
        <v>44</v>
      </c>
      <c r="D13" s="49" t="s">
        <v>21</v>
      </c>
      <c r="E13" s="28"/>
      <c r="F13" s="28"/>
      <c r="G13" s="28"/>
      <c r="H13" s="28"/>
      <c r="I13" s="28"/>
      <c r="J13" s="28"/>
      <c r="K13" s="28"/>
      <c r="L13" s="28"/>
      <c r="M13" s="29">
        <f aca="true" t="shared" si="2" ref="M13:M14">SUM(E13:H13)</f>
        <v>0</v>
      </c>
      <c r="N13" s="29">
        <f aca="true" t="shared" si="3" ref="N13:N14">SUM(I13:L13)</f>
        <v>0</v>
      </c>
      <c r="O13" s="28"/>
      <c r="P13" s="28"/>
      <c r="Q13" s="98"/>
      <c r="R13" s="101"/>
      <c r="IP13" s="70"/>
      <c r="IQ13" s="52"/>
      <c r="IR13" s="52"/>
      <c r="IS13" s="52"/>
      <c r="IT13" s="52"/>
      <c r="IU13" s="52"/>
      <c r="IV13" s="52"/>
    </row>
    <row r="14" spans="2:256" s="100" customFormat="1" ht="30" customHeight="1">
      <c r="B14" s="96">
        <v>7</v>
      </c>
      <c r="C14" s="47" t="s">
        <v>45</v>
      </c>
      <c r="D14" s="49" t="s">
        <v>21</v>
      </c>
      <c r="E14" s="28"/>
      <c r="F14" s="28"/>
      <c r="G14" s="28"/>
      <c r="H14" s="28"/>
      <c r="I14" s="28"/>
      <c r="J14" s="28"/>
      <c r="K14" s="28"/>
      <c r="L14" s="28"/>
      <c r="M14" s="29">
        <f t="shared" si="2"/>
        <v>0</v>
      </c>
      <c r="N14" s="29">
        <f t="shared" si="3"/>
        <v>0</v>
      </c>
      <c r="O14" s="28"/>
      <c r="P14" s="28"/>
      <c r="Q14" s="98"/>
      <c r="R14" s="101"/>
      <c r="IP14" s="70"/>
      <c r="IQ14" s="52"/>
      <c r="IR14" s="52"/>
      <c r="IS14" s="52"/>
      <c r="IT14" s="52"/>
      <c r="IU14" s="52"/>
      <c r="IV14" s="52"/>
    </row>
    <row r="15" spans="2:256" ht="30" customHeight="1">
      <c r="B15" s="102">
        <v>8</v>
      </c>
      <c r="C15" s="103" t="s">
        <v>46</v>
      </c>
      <c r="D15" s="104" t="s">
        <v>21</v>
      </c>
      <c r="E15" s="105">
        <f>SUM(E13:E14)</f>
        <v>0</v>
      </c>
      <c r="F15" s="105">
        <f>SUM(F13:F14)</f>
        <v>0</v>
      </c>
      <c r="G15" s="105">
        <f>SUM(G13:G14)</f>
        <v>0</v>
      </c>
      <c r="H15" s="105">
        <f>SUM(H13:H14)</f>
        <v>0</v>
      </c>
      <c r="I15" s="105">
        <f>SUM(I13:I14)</f>
        <v>0</v>
      </c>
      <c r="J15" s="105">
        <f>SUM(J13:J14)</f>
        <v>0</v>
      </c>
      <c r="K15" s="105">
        <f>SUM(K13:K14)</f>
        <v>0</v>
      </c>
      <c r="L15" s="105">
        <f>SUM(L13:L14)</f>
        <v>0</v>
      </c>
      <c r="M15" s="105">
        <f>SUM(M13:M14)</f>
        <v>0</v>
      </c>
      <c r="N15" s="105">
        <f>SUM(N13:N14)</f>
        <v>0</v>
      </c>
      <c r="O15" s="105">
        <f>SUM(O13:O14)</f>
        <v>0</v>
      </c>
      <c r="P15" s="105">
        <f>SUM(P13:P14)</f>
        <v>0</v>
      </c>
      <c r="Q15" s="106">
        <f>SUM(Q13:Q14)</f>
        <v>0</v>
      </c>
      <c r="R15" s="82"/>
      <c r="IP15" s="4"/>
      <c r="IQ15" s="5"/>
      <c r="IR15" s="5"/>
      <c r="IS15" s="5"/>
      <c r="IT15" s="5"/>
      <c r="IU15" s="5"/>
      <c r="IV15" s="5"/>
    </row>
    <row r="16" spans="2:256" ht="30" customHeight="1">
      <c r="B16" s="107">
        <v>9</v>
      </c>
      <c r="C16" s="108" t="s">
        <v>47</v>
      </c>
      <c r="D16" s="49" t="s">
        <v>21</v>
      </c>
      <c r="E16" s="28"/>
      <c r="F16" s="28"/>
      <c r="G16" s="28"/>
      <c r="H16" s="28"/>
      <c r="I16" s="28"/>
      <c r="J16" s="28"/>
      <c r="K16" s="28"/>
      <c r="L16" s="28"/>
      <c r="M16" s="29">
        <f aca="true" t="shared" si="4" ref="M16:M17">SUM(E16:H16)</f>
        <v>0</v>
      </c>
      <c r="N16" s="29">
        <f aca="true" t="shared" si="5" ref="N16:N17">SUM(I16:L16)</f>
        <v>0</v>
      </c>
      <c r="O16" s="28"/>
      <c r="P16" s="28"/>
      <c r="Q16" s="98"/>
      <c r="R16" s="82"/>
      <c r="IP16" s="4"/>
      <c r="IQ16" s="5"/>
      <c r="IR16" s="5"/>
      <c r="IS16" s="5"/>
      <c r="IT16" s="5"/>
      <c r="IU16" s="5"/>
      <c r="IV16" s="5"/>
    </row>
    <row r="17" spans="2:256" ht="30" customHeight="1">
      <c r="B17" s="107">
        <v>10</v>
      </c>
      <c r="C17" s="108" t="s">
        <v>48</v>
      </c>
      <c r="D17" s="49" t="s">
        <v>21</v>
      </c>
      <c r="E17" s="28"/>
      <c r="F17" s="28"/>
      <c r="G17" s="28"/>
      <c r="H17" s="28"/>
      <c r="I17" s="28"/>
      <c r="J17" s="28"/>
      <c r="K17" s="28"/>
      <c r="L17" s="28"/>
      <c r="M17" s="29">
        <f t="shared" si="4"/>
        <v>0</v>
      </c>
      <c r="N17" s="29">
        <f t="shared" si="5"/>
        <v>0</v>
      </c>
      <c r="O17" s="28"/>
      <c r="P17" s="28"/>
      <c r="Q17" s="98"/>
      <c r="R17" s="82"/>
      <c r="IP17" s="4"/>
      <c r="IQ17" s="5"/>
      <c r="IR17" s="5"/>
      <c r="IS17" s="5"/>
      <c r="IT17" s="5"/>
      <c r="IU17" s="5"/>
      <c r="IV17" s="5"/>
    </row>
    <row r="18" spans="2:256" ht="30" customHeight="1">
      <c r="B18" s="109">
        <v>11</v>
      </c>
      <c r="C18" s="110" t="s">
        <v>49</v>
      </c>
      <c r="D18" s="111" t="s">
        <v>21</v>
      </c>
      <c r="E18" s="112">
        <f>SUM(E12+E15+E17+E16)</f>
        <v>0</v>
      </c>
      <c r="F18" s="112">
        <f>SUM(F12+F15+F17+F16)</f>
        <v>0</v>
      </c>
      <c r="G18" s="112">
        <f>SUM(G12+G15+G17+G16)</f>
        <v>0</v>
      </c>
      <c r="H18" s="112">
        <f>SUM(H12+H15+H17+H16)</f>
        <v>0</v>
      </c>
      <c r="I18" s="112">
        <f>SUM(I12+I15+I17+I16)</f>
        <v>0</v>
      </c>
      <c r="J18" s="112">
        <f>SUM(J12+J15+J17+J16)</f>
        <v>0</v>
      </c>
      <c r="K18" s="112">
        <f>SUM(K12+K15+K17+K16)</f>
        <v>0</v>
      </c>
      <c r="L18" s="112">
        <f>SUM(L12+L15+L17+L16)</f>
        <v>0</v>
      </c>
      <c r="M18" s="112">
        <f>SUM(M12+M15+M17+M16)</f>
        <v>0</v>
      </c>
      <c r="N18" s="112">
        <f>SUM(N12+N15+N17+N16)</f>
        <v>0</v>
      </c>
      <c r="O18" s="112">
        <f>SUM(O12+O15+O17+O16)</f>
        <v>0</v>
      </c>
      <c r="P18" s="112">
        <f>SUM(P12+P15+P17+P16)</f>
        <v>0</v>
      </c>
      <c r="Q18" s="113">
        <f>SUM(Q12+Q15+Q17+Q16)</f>
        <v>0</v>
      </c>
      <c r="R18" s="82"/>
      <c r="IP18" s="4"/>
      <c r="IQ18" s="5"/>
      <c r="IR18" s="5"/>
      <c r="IS18" s="5"/>
      <c r="IT18" s="5"/>
      <c r="IU18" s="5"/>
      <c r="IV18" s="5"/>
    </row>
    <row r="19" spans="2:256" s="78" customFormat="1" ht="3.75" customHeight="1">
      <c r="B19" s="77"/>
      <c r="D19" s="77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IP19" s="8"/>
      <c r="IQ19" s="5"/>
      <c r="IR19" s="5"/>
      <c r="IS19" s="5"/>
      <c r="IT19" s="5"/>
      <c r="IU19" s="5"/>
      <c r="IV19" s="5"/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EE4C" sheet="1" objects="1" scenarios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ErrorMessage="1" sqref="E8:Q11 E13:Q17">
      <formula1>0</formula1>
      <formula2>0</formula2>
    </dataValidation>
  </dataValidations>
  <printOptions horizontalCentered="1" verticalCentered="1"/>
  <pageMargins left="0.3798611111111111" right="0.5" top="0.6" bottom="3.220138888888889" header="0.5118055555555555" footer="0.14027777777777778"/>
  <pageSetup fitToHeight="1" fitToWidth="1" horizontalDpi="300" verticalDpi="300" orientation="landscape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3"/>
  <sheetViews>
    <sheetView showGridLines="0" showZeros="0" zoomScale="70" zoomScaleNormal="70" workbookViewId="0" topLeftCell="A1">
      <selection activeCell="G27" sqref="G27"/>
    </sheetView>
  </sheetViews>
  <sheetFormatPr defaultColWidth="6.8515625" defaultRowHeight="12.75" zeroHeight="1"/>
  <cols>
    <col min="1" max="1" width="2.421875" style="2" customWidth="1"/>
    <col min="2" max="2" width="5.7109375" style="1" customWidth="1"/>
    <col min="3" max="3" width="50.57421875" style="2" customWidth="1"/>
    <col min="4" max="4" width="11.00390625" style="1" customWidth="1"/>
    <col min="5" max="18" width="17.28125" style="2" customWidth="1"/>
    <col min="19" max="31" width="9.140625" style="0" customWidth="1"/>
    <col min="32" max="250" width="8.00390625" style="2" customWidth="1"/>
    <col min="251" max="251" width="6.7109375" style="2" customWidth="1"/>
    <col min="252" max="253" width="8.00390625" style="2" customWidth="1"/>
    <col min="254" max="255" width="8.00390625" style="2" hidden="1" customWidth="1"/>
    <col min="256" max="16384" width="8.00390625" style="2" customWidth="1"/>
  </cols>
  <sheetData>
    <row r="1" spans="2:256" ht="15.75" customHeight="1">
      <c r="B1" s="115" t="s">
        <v>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81" t="s">
        <v>50</v>
      </c>
      <c r="Q1" s="81"/>
      <c r="R1" s="81"/>
      <c r="IR1" s="4"/>
      <c r="IS1" s="5"/>
      <c r="IT1" s="5"/>
      <c r="IU1" s="5"/>
      <c r="IV1" s="5"/>
    </row>
    <row r="2" spans="2:256" ht="15" customHeight="1">
      <c r="B2" s="116" t="s">
        <v>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81"/>
      <c r="Q2" s="81"/>
      <c r="R2" s="81"/>
      <c r="IR2" s="4"/>
      <c r="IS2" s="5"/>
      <c r="IT2" s="5"/>
      <c r="IU2" s="5"/>
      <c r="IV2" s="5"/>
    </row>
    <row r="3" spans="2:256" ht="15" customHeigh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81"/>
      <c r="Q3" s="81"/>
      <c r="R3" s="81"/>
      <c r="IR3" s="4"/>
      <c r="IS3" s="5"/>
      <c r="IT3" s="5"/>
      <c r="IU3" s="5"/>
      <c r="IV3" s="5"/>
    </row>
    <row r="4" spans="2:256" ht="1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IR4" s="4"/>
      <c r="IS4" s="5"/>
      <c r="IT4" s="5"/>
      <c r="IU4" s="5"/>
      <c r="IV4" s="5"/>
    </row>
    <row r="5" spans="2:256" ht="19.5" customHeight="1">
      <c r="B5" s="118" t="s">
        <v>51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IR5" s="4"/>
      <c r="IS5" s="5"/>
      <c r="IT5" s="5"/>
      <c r="IU5" s="5"/>
      <c r="IV5" s="5"/>
    </row>
    <row r="6" spans="2:256" ht="19.5" customHeight="1">
      <c r="B6" s="86"/>
      <c r="C6" s="119"/>
      <c r="D6" s="88"/>
      <c r="E6" s="95" t="s">
        <v>52</v>
      </c>
      <c r="F6" s="89" t="s">
        <v>4</v>
      </c>
      <c r="G6" s="89"/>
      <c r="H6" s="89"/>
      <c r="I6" s="89"/>
      <c r="J6" s="89" t="s">
        <v>5</v>
      </c>
      <c r="K6" s="89"/>
      <c r="L6" s="89"/>
      <c r="M6" s="89"/>
      <c r="N6" s="95" t="s">
        <v>53</v>
      </c>
      <c r="O6" s="95" t="s">
        <v>54</v>
      </c>
      <c r="P6" s="95" t="s">
        <v>55</v>
      </c>
      <c r="Q6" s="95" t="s">
        <v>56</v>
      </c>
      <c r="R6" s="120" t="s">
        <v>57</v>
      </c>
      <c r="IR6" s="4"/>
      <c r="IS6" s="5"/>
      <c r="IT6" s="5"/>
      <c r="IU6" s="5"/>
      <c r="IV6" s="5"/>
    </row>
    <row r="7" spans="2:256" ht="48" customHeight="1">
      <c r="B7" s="92" t="s">
        <v>11</v>
      </c>
      <c r="C7" s="93" t="s">
        <v>12</v>
      </c>
      <c r="D7" s="121"/>
      <c r="E7" s="95"/>
      <c r="F7" s="95" t="s">
        <v>15</v>
      </c>
      <c r="G7" s="95" t="s">
        <v>16</v>
      </c>
      <c r="H7" s="95" t="s">
        <v>17</v>
      </c>
      <c r="I7" s="95" t="s">
        <v>18</v>
      </c>
      <c r="J7" s="95" t="s">
        <v>15</v>
      </c>
      <c r="K7" s="95" t="s">
        <v>16</v>
      </c>
      <c r="L7" s="95" t="s">
        <v>17</v>
      </c>
      <c r="M7" s="95" t="s">
        <v>18</v>
      </c>
      <c r="N7" s="95"/>
      <c r="O7" s="95"/>
      <c r="P7" s="95"/>
      <c r="Q7" s="95"/>
      <c r="R7" s="120"/>
      <c r="IR7" s="4"/>
      <c r="IS7" s="5"/>
      <c r="IT7" s="5"/>
      <c r="IU7" s="5"/>
      <c r="IV7" s="5"/>
    </row>
    <row r="8" spans="2:256" ht="19.5" customHeight="1">
      <c r="B8" s="122" t="s">
        <v>58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IR8" s="4"/>
      <c r="IS8" s="5"/>
      <c r="IT8" s="5"/>
      <c r="IU8" s="5"/>
      <c r="IV8" s="5"/>
    </row>
    <row r="9" spans="2:256" ht="19.5" customHeight="1">
      <c r="B9" s="96">
        <v>1</v>
      </c>
      <c r="C9" s="97" t="s">
        <v>59</v>
      </c>
      <c r="D9" s="49" t="s">
        <v>21</v>
      </c>
      <c r="E9" s="123"/>
      <c r="F9" s="29">
        <f>SUM('Prognoza veniturilor'!E36:E40)</f>
        <v>0</v>
      </c>
      <c r="G9" s="29">
        <f>SUM('Prognoza veniturilor'!F36:F40)</f>
        <v>0</v>
      </c>
      <c r="H9" s="29">
        <f>SUM('Prognoza veniturilor'!G36:G40)</f>
        <v>0</v>
      </c>
      <c r="I9" s="29">
        <f>SUM('Prognoza veniturilor'!H36:H40)</f>
        <v>0</v>
      </c>
      <c r="J9" s="29">
        <f>SUM('Prognoza veniturilor'!I36:I40)</f>
        <v>0</v>
      </c>
      <c r="K9" s="29">
        <f>SUM('Prognoza veniturilor'!J36:J40)</f>
        <v>0</v>
      </c>
      <c r="L9" s="29">
        <f>SUM('Prognoza veniturilor'!K36:K40)</f>
        <v>0</v>
      </c>
      <c r="M9" s="29">
        <f>SUM('Prognoza veniturilor'!L36:L40)</f>
        <v>0</v>
      </c>
      <c r="N9" s="29">
        <f aca="true" t="shared" si="0" ref="N9:N12">SUM(F9:I9)</f>
        <v>0</v>
      </c>
      <c r="O9" s="29">
        <f aca="true" t="shared" si="1" ref="O9:O12">SUM(J9:M9)</f>
        <v>0</v>
      </c>
      <c r="P9" s="29">
        <f>SUM('Prognoza veniturilor'!O36:O40)</f>
        <v>0</v>
      </c>
      <c r="Q9" s="29">
        <f>SUM('Prognoza veniturilor'!P36:P40)</f>
        <v>0</v>
      </c>
      <c r="R9" s="124">
        <f>SUM('Prognoza veniturilor'!Q36:Q40)</f>
        <v>0</v>
      </c>
      <c r="IR9" s="4"/>
      <c r="IS9" s="5"/>
      <c r="IT9" s="5"/>
      <c r="IU9" s="5"/>
      <c r="IV9" s="5"/>
    </row>
    <row r="10" spans="2:256" ht="19.5" customHeight="1">
      <c r="B10" s="96">
        <v>2</v>
      </c>
      <c r="C10" s="47" t="s">
        <v>29</v>
      </c>
      <c r="D10" s="49" t="s">
        <v>21</v>
      </c>
      <c r="E10" s="123"/>
      <c r="F10" s="29">
        <f>'Prognoza veniturilor'!E41</f>
        <v>0</v>
      </c>
      <c r="G10" s="29">
        <f>'Prognoza veniturilor'!F41</f>
        <v>0</v>
      </c>
      <c r="H10" s="29">
        <f>'Prognoza veniturilor'!G41</f>
        <v>0</v>
      </c>
      <c r="I10" s="29">
        <f>'Prognoza veniturilor'!H41</f>
        <v>0</v>
      </c>
      <c r="J10" s="29">
        <f>'Prognoza veniturilor'!I41</f>
        <v>0</v>
      </c>
      <c r="K10" s="29">
        <f>'Prognoza veniturilor'!J41</f>
        <v>0</v>
      </c>
      <c r="L10" s="29">
        <f>'Prognoza veniturilor'!K41</f>
        <v>0</v>
      </c>
      <c r="M10" s="29">
        <f>'Prognoza veniturilor'!L41</f>
        <v>0</v>
      </c>
      <c r="N10" s="29">
        <f t="shared" si="0"/>
        <v>0</v>
      </c>
      <c r="O10" s="29">
        <f t="shared" si="1"/>
        <v>0</v>
      </c>
      <c r="P10" s="29">
        <f>'Prognoza veniturilor'!O41</f>
        <v>0</v>
      </c>
      <c r="Q10" s="29">
        <f>'Prognoza veniturilor'!P41</f>
        <v>0</v>
      </c>
      <c r="R10" s="124">
        <f>'Prognoza veniturilor'!Q41</f>
        <v>0</v>
      </c>
      <c r="IR10" s="4"/>
      <c r="IS10" s="5"/>
      <c r="IT10" s="5"/>
      <c r="IU10" s="5"/>
      <c r="IV10" s="5"/>
    </row>
    <row r="11" spans="2:256" ht="31.5" customHeight="1">
      <c r="B11" s="96">
        <v>3</v>
      </c>
      <c r="C11" s="47" t="s">
        <v>60</v>
      </c>
      <c r="D11" s="49" t="s">
        <v>21</v>
      </c>
      <c r="E11" s="123"/>
      <c r="F11" s="29">
        <f>'Prognoza veniturilor'!E42</f>
        <v>0</v>
      </c>
      <c r="G11" s="29">
        <f>'Prognoza veniturilor'!F42</f>
        <v>0</v>
      </c>
      <c r="H11" s="29">
        <f>'Prognoza veniturilor'!G42</f>
        <v>0</v>
      </c>
      <c r="I11" s="29">
        <f>'Prognoza veniturilor'!H42</f>
        <v>0</v>
      </c>
      <c r="J11" s="29">
        <f>'Prognoza veniturilor'!I42</f>
        <v>0</v>
      </c>
      <c r="K11" s="29">
        <f>'Prognoza veniturilor'!J42</f>
        <v>0</v>
      </c>
      <c r="L11" s="29">
        <f>'Prognoza veniturilor'!K42</f>
        <v>0</v>
      </c>
      <c r="M11" s="29">
        <f>'Prognoza veniturilor'!L42</f>
        <v>0</v>
      </c>
      <c r="N11" s="29">
        <f t="shared" si="0"/>
        <v>0</v>
      </c>
      <c r="O11" s="29">
        <f t="shared" si="1"/>
        <v>0</v>
      </c>
      <c r="P11" s="29">
        <f>'Prognoza veniturilor'!O42</f>
        <v>0</v>
      </c>
      <c r="Q11" s="29">
        <f>'Prognoza veniturilor'!P42</f>
        <v>0</v>
      </c>
      <c r="R11" s="124">
        <f>'Prognoza veniturilor'!Q42</f>
        <v>0</v>
      </c>
      <c r="IR11" s="4"/>
      <c r="IS11" s="5"/>
      <c r="IT11" s="5"/>
      <c r="IU11" s="5"/>
      <c r="IV11" s="5"/>
    </row>
    <row r="12" spans="2:256" s="100" customFormat="1" ht="19.5" customHeight="1">
      <c r="B12" s="96">
        <v>4</v>
      </c>
      <c r="C12" s="47" t="s">
        <v>31</v>
      </c>
      <c r="D12" s="49" t="s">
        <v>21</v>
      </c>
      <c r="E12" s="123"/>
      <c r="F12" s="29">
        <f>'Prognoza veniturilor'!E43</f>
        <v>0</v>
      </c>
      <c r="G12" s="29">
        <f>'Prognoza veniturilor'!F43</f>
        <v>0</v>
      </c>
      <c r="H12" s="29">
        <f>'Prognoza veniturilor'!G43</f>
        <v>0</v>
      </c>
      <c r="I12" s="29">
        <f>'Prognoza veniturilor'!H43</f>
        <v>0</v>
      </c>
      <c r="J12" s="29">
        <f>'Prognoza veniturilor'!I43</f>
        <v>0</v>
      </c>
      <c r="K12" s="29">
        <f>'Prognoza veniturilor'!J43</f>
        <v>0</v>
      </c>
      <c r="L12" s="29">
        <f>'Prognoza veniturilor'!K43</f>
        <v>0</v>
      </c>
      <c r="M12" s="29">
        <f>'Prognoza veniturilor'!L43</f>
        <v>0</v>
      </c>
      <c r="N12" s="29">
        <f t="shared" si="0"/>
        <v>0</v>
      </c>
      <c r="O12" s="29">
        <f t="shared" si="1"/>
        <v>0</v>
      </c>
      <c r="P12" s="29">
        <f>'Prognoza veniturilor'!O43</f>
        <v>0</v>
      </c>
      <c r="Q12" s="29">
        <f>'Prognoza veniturilor'!P43</f>
        <v>0</v>
      </c>
      <c r="R12" s="124">
        <f>'Prognoza veniturilor'!Q43</f>
        <v>0</v>
      </c>
      <c r="IR12" s="70"/>
      <c r="IS12" s="52"/>
      <c r="IT12" s="52"/>
      <c r="IU12" s="52"/>
      <c r="IV12" s="52"/>
    </row>
    <row r="13" spans="2:256" ht="19.5" customHeight="1">
      <c r="B13" s="125">
        <v>5</v>
      </c>
      <c r="C13" s="108" t="s">
        <v>61</v>
      </c>
      <c r="D13" s="49" t="s">
        <v>21</v>
      </c>
      <c r="E13" s="126">
        <f>SUM(E9:E12)</f>
        <v>0</v>
      </c>
      <c r="F13" s="126">
        <f>SUM(F9:F12)</f>
        <v>0</v>
      </c>
      <c r="G13" s="126">
        <f>SUM(G9:G12)</f>
        <v>0</v>
      </c>
      <c r="H13" s="126">
        <f>SUM(H9:H12)</f>
        <v>0</v>
      </c>
      <c r="I13" s="126">
        <f>SUM(I9:I12)</f>
        <v>0</v>
      </c>
      <c r="J13" s="126">
        <f>SUM(J9:J12)</f>
        <v>0</v>
      </c>
      <c r="K13" s="126">
        <f>SUM(K9:K12)</f>
        <v>0</v>
      </c>
      <c r="L13" s="126">
        <f>SUM(L9:L12)</f>
        <v>0</v>
      </c>
      <c r="M13" s="126">
        <f>SUM(M9:M12)</f>
        <v>0</v>
      </c>
      <c r="N13" s="126">
        <f>SUM(N9:N12)</f>
        <v>0</v>
      </c>
      <c r="O13" s="126">
        <f>SUM(O9:O12)</f>
        <v>0</v>
      </c>
      <c r="P13" s="126">
        <f>SUM(P9:P12)</f>
        <v>0</v>
      </c>
      <c r="Q13" s="126">
        <f>SUM(Q9:Q12)</f>
        <v>0</v>
      </c>
      <c r="R13" s="127">
        <f>SUM(R9:R12)</f>
        <v>0</v>
      </c>
      <c r="IR13" s="4"/>
      <c r="IS13" s="5"/>
      <c r="IT13" s="5"/>
      <c r="IU13" s="5"/>
      <c r="IV13" s="5"/>
    </row>
    <row r="14" spans="2:256" ht="26.25" customHeight="1">
      <c r="B14" s="122" t="s">
        <v>62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IR14" s="4"/>
      <c r="IS14" s="5"/>
      <c r="IT14" s="5"/>
      <c r="IU14" s="5"/>
      <c r="IV14" s="5"/>
    </row>
    <row r="15" spans="2:256" ht="19.5" customHeight="1">
      <c r="B15" s="96">
        <v>6</v>
      </c>
      <c r="C15" s="97" t="s">
        <v>63</v>
      </c>
      <c r="D15" s="49" t="s">
        <v>21</v>
      </c>
      <c r="E15" s="123"/>
      <c r="F15" s="29">
        <f>'Prognoza cheltuielilor'!E12</f>
        <v>0</v>
      </c>
      <c r="G15" s="29">
        <f>'Prognoza cheltuielilor'!F12</f>
        <v>0</v>
      </c>
      <c r="H15" s="29">
        <f>'Prognoza cheltuielilor'!G12</f>
        <v>0</v>
      </c>
      <c r="I15" s="29">
        <f>'Prognoza cheltuielilor'!H12</f>
        <v>0</v>
      </c>
      <c r="J15" s="29">
        <f>'Prognoza cheltuielilor'!I12</f>
        <v>0</v>
      </c>
      <c r="K15" s="29">
        <f>'Prognoza cheltuielilor'!J12</f>
        <v>0</v>
      </c>
      <c r="L15" s="29">
        <f>'Prognoza cheltuielilor'!K12</f>
        <v>0</v>
      </c>
      <c r="M15" s="29">
        <f>'Prognoza cheltuielilor'!L12</f>
        <v>0</v>
      </c>
      <c r="N15" s="29">
        <f>'Prognoza cheltuielilor'!M12</f>
        <v>0</v>
      </c>
      <c r="O15" s="29">
        <f>'Prognoza cheltuielilor'!N12</f>
        <v>0</v>
      </c>
      <c r="P15" s="29">
        <f>'Prognoza cheltuielilor'!O12</f>
        <v>0</v>
      </c>
      <c r="Q15" s="29">
        <f>'Prognoza cheltuielilor'!P12</f>
        <v>0</v>
      </c>
      <c r="R15" s="124">
        <f>'Prognoza cheltuielilor'!Q12</f>
        <v>0</v>
      </c>
      <c r="IR15" s="4"/>
      <c r="IS15" s="5"/>
      <c r="IT15" s="5"/>
      <c r="IU15" s="5"/>
      <c r="IV15" s="5"/>
    </row>
    <row r="16" spans="2:256" ht="19.5" customHeight="1">
      <c r="B16" s="96">
        <v>7</v>
      </c>
      <c r="C16" s="97" t="s">
        <v>46</v>
      </c>
      <c r="D16" s="49" t="s">
        <v>21</v>
      </c>
      <c r="E16" s="123"/>
      <c r="F16" s="29">
        <f>'Prognoza cheltuielilor'!E15</f>
        <v>0</v>
      </c>
      <c r="G16" s="29">
        <f>'Prognoza cheltuielilor'!F15</f>
        <v>0</v>
      </c>
      <c r="H16" s="29">
        <f>'Prognoza cheltuielilor'!G15</f>
        <v>0</v>
      </c>
      <c r="I16" s="29">
        <f>'Prognoza cheltuielilor'!H15</f>
        <v>0</v>
      </c>
      <c r="J16" s="29">
        <f>'Prognoza cheltuielilor'!I15</f>
        <v>0</v>
      </c>
      <c r="K16" s="29">
        <f>'Prognoza cheltuielilor'!J15</f>
        <v>0</v>
      </c>
      <c r="L16" s="29">
        <f>'Prognoza cheltuielilor'!K15</f>
        <v>0</v>
      </c>
      <c r="M16" s="29">
        <f>'Prognoza cheltuielilor'!L15</f>
        <v>0</v>
      </c>
      <c r="N16" s="29">
        <f>'Prognoza cheltuielilor'!M15</f>
        <v>0</v>
      </c>
      <c r="O16" s="29">
        <f>'Prognoza cheltuielilor'!N15</f>
        <v>0</v>
      </c>
      <c r="P16" s="29">
        <f>'Prognoza cheltuielilor'!O15</f>
        <v>0</v>
      </c>
      <c r="Q16" s="29">
        <f>'Prognoza cheltuielilor'!P15</f>
        <v>0</v>
      </c>
      <c r="R16" s="124">
        <f>'Prognoza cheltuielilor'!Q15</f>
        <v>0</v>
      </c>
      <c r="IR16" s="4"/>
      <c r="IS16" s="5"/>
      <c r="IT16" s="5"/>
      <c r="IU16" s="5"/>
      <c r="IV16" s="5"/>
    </row>
    <row r="17" spans="2:256" ht="19.5" customHeight="1">
      <c r="B17" s="96">
        <v>8</v>
      </c>
      <c r="C17" s="97" t="s">
        <v>64</v>
      </c>
      <c r="D17" s="49" t="s">
        <v>21</v>
      </c>
      <c r="E17" s="123"/>
      <c r="F17" s="29">
        <f>'Prognoza cheltuielilor'!E16</f>
        <v>0</v>
      </c>
      <c r="G17" s="29">
        <f>'Prognoza cheltuielilor'!F16</f>
        <v>0</v>
      </c>
      <c r="H17" s="29">
        <f>'Prognoza cheltuielilor'!G16</f>
        <v>0</v>
      </c>
      <c r="I17" s="29">
        <f>'Prognoza cheltuielilor'!H16</f>
        <v>0</v>
      </c>
      <c r="J17" s="29">
        <f>'Prognoza cheltuielilor'!I16</f>
        <v>0</v>
      </c>
      <c r="K17" s="29">
        <f>'Prognoza cheltuielilor'!J16</f>
        <v>0</v>
      </c>
      <c r="L17" s="29">
        <f>'Prognoza cheltuielilor'!K16</f>
        <v>0</v>
      </c>
      <c r="M17" s="29">
        <f>'Prognoza cheltuielilor'!L16</f>
        <v>0</v>
      </c>
      <c r="N17" s="29">
        <f>'Prognoza cheltuielilor'!M16</f>
        <v>0</v>
      </c>
      <c r="O17" s="29">
        <f>'Prognoza cheltuielilor'!N16</f>
        <v>0</v>
      </c>
      <c r="P17" s="29">
        <f>'Prognoza cheltuielilor'!O16</f>
        <v>0</v>
      </c>
      <c r="Q17" s="29">
        <f>'Prognoza cheltuielilor'!P16</f>
        <v>0</v>
      </c>
      <c r="R17" s="124">
        <f>'Prognoza cheltuielilor'!Q16</f>
        <v>0</v>
      </c>
      <c r="IR17" s="4"/>
      <c r="IS17" s="5"/>
      <c r="IT17" s="5"/>
      <c r="IU17" s="5"/>
      <c r="IV17" s="5"/>
    </row>
    <row r="18" spans="2:256" ht="19.5" customHeight="1">
      <c r="B18" s="96">
        <v>9</v>
      </c>
      <c r="C18" s="97" t="s">
        <v>48</v>
      </c>
      <c r="D18" s="49" t="s">
        <v>21</v>
      </c>
      <c r="E18" s="123"/>
      <c r="F18" s="29">
        <f>'Prognoza cheltuielilor'!E17</f>
        <v>0</v>
      </c>
      <c r="G18" s="29">
        <f>'Prognoza cheltuielilor'!F17</f>
        <v>0</v>
      </c>
      <c r="H18" s="29">
        <f>'Prognoza cheltuielilor'!G17</f>
        <v>0</v>
      </c>
      <c r="I18" s="29">
        <f>'Prognoza cheltuielilor'!H17</f>
        <v>0</v>
      </c>
      <c r="J18" s="29">
        <f>'Prognoza cheltuielilor'!I17</f>
        <v>0</v>
      </c>
      <c r="K18" s="29">
        <f>'Prognoza cheltuielilor'!J17</f>
        <v>0</v>
      </c>
      <c r="L18" s="29">
        <f>'Prognoza cheltuielilor'!K17</f>
        <v>0</v>
      </c>
      <c r="M18" s="29">
        <f>'Prognoza cheltuielilor'!L17</f>
        <v>0</v>
      </c>
      <c r="N18" s="29">
        <f>'Prognoza cheltuielilor'!M17</f>
        <v>0</v>
      </c>
      <c r="O18" s="29">
        <f>'Prognoza cheltuielilor'!N17</f>
        <v>0</v>
      </c>
      <c r="P18" s="29">
        <f>'Prognoza cheltuielilor'!O17</f>
        <v>0</v>
      </c>
      <c r="Q18" s="29">
        <f>'Prognoza cheltuielilor'!P17</f>
        <v>0</v>
      </c>
      <c r="R18" s="124">
        <f>'Prognoza cheltuielilor'!Q17</f>
        <v>0</v>
      </c>
      <c r="IR18" s="4"/>
      <c r="IS18" s="5"/>
      <c r="IT18" s="5"/>
      <c r="IU18" s="5"/>
      <c r="IV18" s="5"/>
    </row>
    <row r="19" spans="2:256" ht="19.5" customHeight="1">
      <c r="B19" s="125">
        <v>10</v>
      </c>
      <c r="C19" s="108" t="s">
        <v>49</v>
      </c>
      <c r="D19" s="49" t="s">
        <v>21</v>
      </c>
      <c r="E19" s="126">
        <f>SUM(E15:E18)</f>
        <v>0</v>
      </c>
      <c r="F19" s="126">
        <f>SUM(F15:F18)</f>
        <v>0</v>
      </c>
      <c r="G19" s="126">
        <f>SUM(G15:G18)</f>
        <v>0</v>
      </c>
      <c r="H19" s="126">
        <f>SUM(H15:H18)</f>
        <v>0</v>
      </c>
      <c r="I19" s="126">
        <f>SUM(I15:I18)</f>
        <v>0</v>
      </c>
      <c r="J19" s="126">
        <f>SUM(J15:J18)</f>
        <v>0</v>
      </c>
      <c r="K19" s="126">
        <f>SUM(K15:K18)</f>
        <v>0</v>
      </c>
      <c r="L19" s="126">
        <f>SUM(L15:L18)</f>
        <v>0</v>
      </c>
      <c r="M19" s="126">
        <f>SUM(M15:M18)</f>
        <v>0</v>
      </c>
      <c r="N19" s="126">
        <f>SUM(N15:N18)</f>
        <v>0</v>
      </c>
      <c r="O19" s="126">
        <f>SUM(O15:O18)</f>
        <v>0</v>
      </c>
      <c r="P19" s="126">
        <f>SUM(P15:P18)</f>
        <v>0</v>
      </c>
      <c r="Q19" s="126">
        <f>SUM(Q15:Q18)</f>
        <v>0</v>
      </c>
      <c r="R19" s="127">
        <f>SUM(R15:R18)</f>
        <v>0</v>
      </c>
      <c r="IR19" s="4"/>
      <c r="IS19" s="5"/>
      <c r="IT19" s="5"/>
      <c r="IU19" s="5"/>
      <c r="IV19" s="5"/>
    </row>
    <row r="20" spans="2:256" ht="19.5" customHeight="1">
      <c r="B20" s="125">
        <v>11</v>
      </c>
      <c r="C20" s="108" t="s">
        <v>65</v>
      </c>
      <c r="D20" s="49" t="s">
        <v>21</v>
      </c>
      <c r="E20" s="126">
        <f>SUM(E13-E19)</f>
        <v>0</v>
      </c>
      <c r="F20" s="126">
        <f>SUM(F13-F19)</f>
        <v>0</v>
      </c>
      <c r="G20" s="126">
        <f>SUM(G13-G19)</f>
        <v>0</v>
      </c>
      <c r="H20" s="126">
        <f>SUM(H13-H19)</f>
        <v>0</v>
      </c>
      <c r="I20" s="126">
        <f>SUM(I13-I19)</f>
        <v>0</v>
      </c>
      <c r="J20" s="126">
        <f>SUM(J13-J19)</f>
        <v>0</v>
      </c>
      <c r="K20" s="126">
        <f>SUM(K13-K19)</f>
        <v>0</v>
      </c>
      <c r="L20" s="126">
        <f>SUM(L13-L19)</f>
        <v>0</v>
      </c>
      <c r="M20" s="126">
        <f>SUM(M13-M19)</f>
        <v>0</v>
      </c>
      <c r="N20" s="126">
        <f>SUM(N13-N19)</f>
        <v>0</v>
      </c>
      <c r="O20" s="126">
        <f>SUM(O13-O19)</f>
        <v>0</v>
      </c>
      <c r="P20" s="126">
        <f>SUM(P13-P19)</f>
        <v>0</v>
      </c>
      <c r="Q20" s="126">
        <f>SUM(Q13-Q19)</f>
        <v>0</v>
      </c>
      <c r="R20" s="127">
        <f>SUM(R13-R19)</f>
        <v>0</v>
      </c>
      <c r="IR20" s="4"/>
      <c r="IS20" s="5"/>
      <c r="IT20" s="5"/>
      <c r="IU20" s="5"/>
      <c r="IV20" s="5"/>
    </row>
    <row r="21" spans="2:256" ht="27.75" customHeight="1">
      <c r="B21" s="122" t="s">
        <v>66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IR21" s="4"/>
      <c r="IS21" s="5"/>
      <c r="IT21" s="5"/>
      <c r="IU21" s="5"/>
      <c r="IV21" s="5"/>
    </row>
    <row r="22" spans="2:256" ht="19.5" customHeight="1">
      <c r="B22" s="107">
        <v>12</v>
      </c>
      <c r="C22" s="99" t="s">
        <v>66</v>
      </c>
      <c r="D22" s="49" t="s">
        <v>21</v>
      </c>
      <c r="E22" s="32"/>
      <c r="F22" s="32"/>
      <c r="G22" s="32"/>
      <c r="H22" s="32"/>
      <c r="I22" s="32"/>
      <c r="J22" s="32"/>
      <c r="K22" s="32"/>
      <c r="L22" s="32"/>
      <c r="M22" s="32"/>
      <c r="N22" s="29">
        <f>SUM(F22:I22)</f>
        <v>0</v>
      </c>
      <c r="O22" s="29">
        <f>SUM(J22:M22)</f>
        <v>0</v>
      </c>
      <c r="P22" s="32"/>
      <c r="Q22" s="32"/>
      <c r="R22" s="128"/>
      <c r="S22" s="129"/>
      <c r="IR22" s="4"/>
      <c r="IS22" s="5"/>
      <c r="IT22" s="5"/>
      <c r="IU22" s="5"/>
      <c r="IV22" s="5"/>
    </row>
    <row r="23" spans="2:256" ht="19.5" customHeight="1">
      <c r="B23" s="122" t="s">
        <v>67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IR23" s="4"/>
      <c r="IS23" s="5"/>
      <c r="IT23" s="5"/>
      <c r="IU23" s="5"/>
      <c r="IV23" s="5"/>
    </row>
    <row r="24" spans="2:256" ht="19.5" customHeight="1">
      <c r="B24" s="96">
        <v>13</v>
      </c>
      <c r="C24" s="97" t="s">
        <v>68</v>
      </c>
      <c r="D24" s="49" t="s">
        <v>21</v>
      </c>
      <c r="E24" s="32"/>
      <c r="F24" s="32"/>
      <c r="G24" s="32"/>
      <c r="H24" s="32"/>
      <c r="I24" s="32"/>
      <c r="J24" s="32"/>
      <c r="K24" s="32"/>
      <c r="L24" s="32"/>
      <c r="M24" s="32"/>
      <c r="N24" s="29">
        <f aca="true" t="shared" si="2" ref="N24:N25">SUM(F24:I24)</f>
        <v>0</v>
      </c>
      <c r="O24" s="29">
        <f aca="true" t="shared" si="3" ref="O24:O25">SUM(J24:M24)</f>
        <v>0</v>
      </c>
      <c r="P24" s="32"/>
      <c r="Q24" s="32"/>
      <c r="R24" s="128"/>
      <c r="S24" s="129"/>
      <c r="IR24" s="4"/>
      <c r="IS24" s="5"/>
      <c r="IT24" s="5"/>
      <c r="IU24" s="5"/>
      <c r="IV24" s="5"/>
    </row>
    <row r="25" spans="2:256" ht="19.5" customHeight="1">
      <c r="B25" s="96">
        <v>14</v>
      </c>
      <c r="C25" s="97" t="s">
        <v>69</v>
      </c>
      <c r="D25" s="49" t="s">
        <v>21</v>
      </c>
      <c r="E25" s="32"/>
      <c r="F25" s="32"/>
      <c r="G25" s="32"/>
      <c r="H25" s="32"/>
      <c r="I25" s="32"/>
      <c r="J25" s="32"/>
      <c r="K25" s="32"/>
      <c r="L25" s="32"/>
      <c r="M25" s="32"/>
      <c r="N25" s="29">
        <f t="shared" si="2"/>
        <v>0</v>
      </c>
      <c r="O25" s="29">
        <f t="shared" si="3"/>
        <v>0</v>
      </c>
      <c r="P25" s="32"/>
      <c r="Q25" s="32"/>
      <c r="R25" s="128"/>
      <c r="S25" s="129"/>
      <c r="IR25" s="4"/>
      <c r="IS25" s="5"/>
      <c r="IT25" s="5"/>
      <c r="IU25" s="5"/>
      <c r="IV25" s="5"/>
    </row>
    <row r="26" spans="2:256" ht="19.5" customHeight="1">
      <c r="B26" s="125">
        <v>15</v>
      </c>
      <c r="C26" s="108" t="s">
        <v>70</v>
      </c>
      <c r="D26" s="49" t="s">
        <v>21</v>
      </c>
      <c r="E26" s="130">
        <f>SUM(E24+E25)</f>
        <v>0</v>
      </c>
      <c r="F26" s="130">
        <f>SUM(F24+F25)</f>
        <v>0</v>
      </c>
      <c r="G26" s="130">
        <f>SUM(G24+G25)</f>
        <v>0</v>
      </c>
      <c r="H26" s="130">
        <f>SUM(H24+H25)</f>
        <v>0</v>
      </c>
      <c r="I26" s="130">
        <f>SUM(I24+I25)</f>
        <v>0</v>
      </c>
      <c r="J26" s="130">
        <f>SUM(J24+J25)</f>
        <v>0</v>
      </c>
      <c r="K26" s="130">
        <f>SUM(K24+K25)</f>
        <v>0</v>
      </c>
      <c r="L26" s="130">
        <f>SUM(L24+L25)</f>
        <v>0</v>
      </c>
      <c r="M26" s="130">
        <f>SUM(M24+M25)</f>
        <v>0</v>
      </c>
      <c r="N26" s="130">
        <f>SUM(N24+N25)</f>
        <v>0</v>
      </c>
      <c r="O26" s="130">
        <f>SUM(O24+O25)</f>
        <v>0</v>
      </c>
      <c r="P26" s="130">
        <f>SUM(P24+P25)</f>
        <v>0</v>
      </c>
      <c r="Q26" s="130">
        <f>SUM(Q24+Q25)</f>
        <v>0</v>
      </c>
      <c r="R26" s="131">
        <f>SUM(R24+R25)</f>
        <v>0</v>
      </c>
      <c r="IR26" s="4"/>
      <c r="IS26" s="5"/>
      <c r="IT26" s="5"/>
      <c r="IU26" s="5"/>
      <c r="IV26" s="5"/>
    </row>
    <row r="27" spans="2:256" ht="19.5" customHeight="1">
      <c r="B27" s="125">
        <v>16</v>
      </c>
      <c r="C27" s="108" t="s">
        <v>71</v>
      </c>
      <c r="D27" s="49" t="s">
        <v>21</v>
      </c>
      <c r="E27" s="130">
        <f>SUM(E22-E26)</f>
        <v>0</v>
      </c>
      <c r="F27" s="130">
        <f>SUM(F22-F26)</f>
        <v>0</v>
      </c>
      <c r="G27" s="130">
        <f>SUM(G22-G26)</f>
        <v>0</v>
      </c>
      <c r="H27" s="130">
        <f>SUM(H22-H26)</f>
        <v>0</v>
      </c>
      <c r="I27" s="130">
        <f>SUM(I22-I26)</f>
        <v>0</v>
      </c>
      <c r="J27" s="130">
        <f>SUM(J22-J26)</f>
        <v>0</v>
      </c>
      <c r="K27" s="130">
        <f>SUM(K22-K26)</f>
        <v>0</v>
      </c>
      <c r="L27" s="130">
        <f>SUM(L22-L26)</f>
        <v>0</v>
      </c>
      <c r="M27" s="130">
        <f>SUM(M22-M26)</f>
        <v>0</v>
      </c>
      <c r="N27" s="130">
        <f>SUM(N22-N26)</f>
        <v>0</v>
      </c>
      <c r="O27" s="130">
        <f>SUM(O22-O26)</f>
        <v>0</v>
      </c>
      <c r="P27" s="130">
        <f>SUM(P22-P26)</f>
        <v>0</v>
      </c>
      <c r="Q27" s="130">
        <f>SUM(Q22-Q26)</f>
        <v>0</v>
      </c>
      <c r="R27" s="131">
        <f>SUM(R22-R26)</f>
        <v>0</v>
      </c>
      <c r="IR27" s="4"/>
      <c r="IS27" s="5"/>
      <c r="IT27" s="5"/>
      <c r="IU27" s="5"/>
      <c r="IV27" s="5"/>
    </row>
    <row r="28" spans="2:256" ht="19.5" customHeight="1">
      <c r="B28" s="125">
        <v>17</v>
      </c>
      <c r="C28" s="108" t="s">
        <v>72</v>
      </c>
      <c r="D28" s="49" t="s">
        <v>21</v>
      </c>
      <c r="E28" s="29">
        <f>SUM(E20+E27)</f>
        <v>0</v>
      </c>
      <c r="F28" s="29">
        <f>SUM(F20+F27)</f>
        <v>0</v>
      </c>
      <c r="G28" s="29">
        <f>SUM(G20+G27)</f>
        <v>0</v>
      </c>
      <c r="H28" s="29">
        <f>SUM(H20+H27)</f>
        <v>0</v>
      </c>
      <c r="I28" s="29">
        <f>SUM(I20+I27)</f>
        <v>0</v>
      </c>
      <c r="J28" s="29">
        <f>SUM(J20+J27)</f>
        <v>0</v>
      </c>
      <c r="K28" s="29">
        <f>SUM(K20+K27)</f>
        <v>0</v>
      </c>
      <c r="L28" s="29">
        <f>SUM(L20+L27)</f>
        <v>0</v>
      </c>
      <c r="M28" s="29">
        <f>SUM(M20+M27)</f>
        <v>0</v>
      </c>
      <c r="N28" s="29">
        <f>SUM(N20+N27)</f>
        <v>0</v>
      </c>
      <c r="O28" s="29">
        <f>SUM(O20+O27)</f>
        <v>0</v>
      </c>
      <c r="P28" s="29">
        <f>SUM(P20+P27)</f>
        <v>0</v>
      </c>
      <c r="Q28" s="29">
        <f>SUM(Q20+Q27)</f>
        <v>0</v>
      </c>
      <c r="R28" s="124">
        <f>SUM(R20+R27)</f>
        <v>0</v>
      </c>
      <c r="IR28" s="4"/>
      <c r="IS28" s="5"/>
      <c r="IT28" s="5"/>
      <c r="IU28" s="5"/>
      <c r="IV28" s="5"/>
    </row>
    <row r="29" spans="2:256" ht="19.5" customHeight="1">
      <c r="B29" s="96">
        <v>18</v>
      </c>
      <c r="C29" s="97" t="s">
        <v>73</v>
      </c>
      <c r="D29" s="49" t="s">
        <v>21</v>
      </c>
      <c r="E29" s="132"/>
      <c r="F29" s="132"/>
      <c r="G29" s="132"/>
      <c r="H29" s="132"/>
      <c r="I29" s="132"/>
      <c r="J29" s="132"/>
      <c r="K29" s="132"/>
      <c r="L29" s="132"/>
      <c r="M29" s="132"/>
      <c r="N29" s="130">
        <f>SUM(F29:I29)</f>
        <v>0</v>
      </c>
      <c r="O29" s="130">
        <f>SUM(J29:M29)</f>
        <v>0</v>
      </c>
      <c r="P29" s="28"/>
      <c r="Q29" s="28"/>
      <c r="R29" s="133"/>
      <c r="S29" s="129"/>
      <c r="IR29" s="4"/>
      <c r="IS29" s="5"/>
      <c r="IT29" s="5"/>
      <c r="IU29" s="5"/>
      <c r="IV29" s="5"/>
    </row>
    <row r="30" spans="2:256" s="100" customFormat="1" ht="19.5" customHeight="1">
      <c r="B30" s="125">
        <v>19</v>
      </c>
      <c r="C30" s="134" t="s">
        <v>74</v>
      </c>
      <c r="D30" s="135" t="s">
        <v>21</v>
      </c>
      <c r="E30" s="136">
        <f>SUM(E28-E29)</f>
        <v>0</v>
      </c>
      <c r="F30" s="136">
        <f>SUM(F28-F29)</f>
        <v>0</v>
      </c>
      <c r="G30" s="136">
        <f>SUM(G28-G29)</f>
        <v>0</v>
      </c>
      <c r="H30" s="136">
        <f>SUM(H28-H29)</f>
        <v>0</v>
      </c>
      <c r="I30" s="136">
        <f>SUM(I28-I29)</f>
        <v>0</v>
      </c>
      <c r="J30" s="136">
        <f>SUM(J28-J29)</f>
        <v>0</v>
      </c>
      <c r="K30" s="136">
        <f>SUM(K28-K29)</f>
        <v>0</v>
      </c>
      <c r="L30" s="136">
        <f>SUM(L28-L29)</f>
        <v>0</v>
      </c>
      <c r="M30" s="136">
        <f>SUM(M28-M29)</f>
        <v>0</v>
      </c>
      <c r="N30" s="136">
        <f>SUM(N28-N29)</f>
        <v>0</v>
      </c>
      <c r="O30" s="136">
        <f>SUM(O28-O29)</f>
        <v>0</v>
      </c>
      <c r="P30" s="137">
        <f>SUM(P28-P29)</f>
        <v>0</v>
      </c>
      <c r="Q30" s="136">
        <f>SUM(Q28-Q29)</f>
        <v>0</v>
      </c>
      <c r="R30" s="138">
        <f>SUM(R28-R29)</f>
        <v>0</v>
      </c>
      <c r="IR30" s="70"/>
      <c r="IS30" s="52"/>
      <c r="IT30" s="52"/>
      <c r="IU30" s="52"/>
      <c r="IV30" s="52"/>
    </row>
    <row r="31" spans="2:256" s="139" customFormat="1" ht="3" customHeight="1">
      <c r="B31" s="96">
        <v>20</v>
      </c>
      <c r="C31" s="140"/>
      <c r="D31" s="141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IR31" s="51"/>
      <c r="IS31" s="52"/>
      <c r="IT31" s="52"/>
      <c r="IU31" s="52"/>
      <c r="IV31" s="52"/>
    </row>
    <row r="32" spans="2:256" s="78" customFormat="1" ht="15" customHeight="1" hidden="1">
      <c r="B32" s="96">
        <v>21</v>
      </c>
      <c r="D32" s="77"/>
      <c r="IR32" s="8"/>
      <c r="IS32" s="5"/>
      <c r="IT32" s="5"/>
      <c r="IU32" s="5"/>
      <c r="IV32" s="5"/>
    </row>
    <row r="33" spans="2:256" ht="15" customHeight="1" hidden="1">
      <c r="B33" s="96">
        <v>22</v>
      </c>
      <c r="IR33" s="4"/>
      <c r="IS33" s="5"/>
      <c r="IT33" s="5"/>
      <c r="IU33" s="5"/>
      <c r="IV33" s="5"/>
    </row>
    <row r="34" spans="2:256" ht="15" customHeight="1" hidden="1">
      <c r="B34" s="96">
        <v>23</v>
      </c>
      <c r="IR34" s="4"/>
      <c r="IS34" s="5"/>
      <c r="IT34" s="5"/>
      <c r="IU34" s="5"/>
      <c r="IV34" s="5"/>
    </row>
    <row r="35" spans="2:256" ht="15" customHeight="1" hidden="1">
      <c r="B35" s="96">
        <v>24</v>
      </c>
      <c r="IR35" s="4"/>
      <c r="IS35" s="5"/>
      <c r="IT35" s="5"/>
      <c r="IU35" s="5"/>
      <c r="IV35" s="5"/>
    </row>
    <row r="36" spans="2:256" ht="15" customHeight="1" hidden="1">
      <c r="B36" s="96">
        <v>25</v>
      </c>
      <c r="IR36" s="4"/>
      <c r="IS36" s="5"/>
      <c r="IT36" s="5"/>
      <c r="IU36" s="5"/>
      <c r="IV36" s="5"/>
    </row>
    <row r="37" spans="2:256" ht="15" customHeight="1" hidden="1">
      <c r="B37" s="96">
        <v>26</v>
      </c>
      <c r="IR37" s="4"/>
      <c r="IS37" s="5"/>
      <c r="IT37" s="5"/>
      <c r="IU37" s="5"/>
      <c r="IV37" s="5"/>
    </row>
    <row r="38" spans="2:256" ht="15" customHeight="1" hidden="1">
      <c r="B38" s="96">
        <v>27</v>
      </c>
      <c r="IR38" s="4"/>
      <c r="IS38" s="5"/>
      <c r="IT38" s="5"/>
      <c r="IU38" s="5"/>
      <c r="IV38" s="5"/>
    </row>
    <row r="39" spans="2:256" ht="15" customHeight="1" hidden="1">
      <c r="B39" s="96">
        <v>28</v>
      </c>
      <c r="IR39" s="143"/>
      <c r="IS39" s="143"/>
      <c r="IT39" s="143"/>
      <c r="IU39" s="143"/>
      <c r="IV39" s="143"/>
    </row>
    <row r="40" ht="15"/>
    <row r="41" ht="15"/>
    <row r="42" spans="5:6" ht="15">
      <c r="E42" s="144">
        <f>IF('Prognoza veniturilor'!D50-'Prognoza cheltuielilor'!D21&gt;0,'Prognoza veniturilor'!D50-'Prognoza cheltuielilor'!D21,0)</f>
        <v>0</v>
      </c>
      <c r="F42" s="144">
        <f>IF('Prognoza veniturilor'!E50-'Prognoza cheltuielilor'!E21&gt;0,'Prognoza veniturilor'!E50-'Prognoza cheltuielilor'!E21,0)</f>
        <v>0</v>
      </c>
    </row>
    <row r="43" spans="5:6" ht="15">
      <c r="E43" s="2">
        <f>IF('Prognoza veniturilor'!D50-'Prognoza cheltuielilor'!D21&lt;0,-'Prognoza veniturilor'!D50+'Prognoza cheltuielilor'!D21,0)</f>
        <v>0</v>
      </c>
      <c r="F43" s="2">
        <f>IF('Prognoza veniturilor'!E50-'Prognoza cheltuielilor'!E21&lt;0,-'Prognoza veniturilor'!E50+'Prognoza cheltuielilor'!E21,0)</f>
        <v>0</v>
      </c>
    </row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</sheetData>
  <sheetProtection password="EE4C" sheet="1" objects="1" scenarios="1"/>
  <mergeCells count="17">
    <mergeCell ref="B1:O1"/>
    <mergeCell ref="P1:R3"/>
    <mergeCell ref="B2:O3"/>
    <mergeCell ref="B4:R4"/>
    <mergeCell ref="B5:R5"/>
    <mergeCell ref="E6:E7"/>
    <mergeCell ref="F6:I6"/>
    <mergeCell ref="J6:M6"/>
    <mergeCell ref="N6:N7"/>
    <mergeCell ref="O6:O7"/>
    <mergeCell ref="P6:P7"/>
    <mergeCell ref="Q6:Q7"/>
    <mergeCell ref="R6:R7"/>
    <mergeCell ref="B8:R8"/>
    <mergeCell ref="B14:R14"/>
    <mergeCell ref="B21:R21"/>
    <mergeCell ref="B23:R23"/>
  </mergeCells>
  <dataValidations count="1">
    <dataValidation errorStyle="information" allowBlank="1" showErrorMessage="1" sqref="E9:R12 E15:R18 E22:R22 E24:R25 E28:R29">
      <formula1>0</formula1>
      <formula2>0</formula2>
    </dataValidation>
  </dataValidations>
  <printOptions horizontalCentered="1" verticalCentered="1"/>
  <pageMargins left="0.19027777777777777" right="0.5" top="0.2298611111111111" bottom="2.3701388888888886" header="0.5118055555555555" footer="0.12986111111111112"/>
  <pageSetup fitToHeight="1" fitToWidth="1" horizontalDpi="300" verticalDpi="300" orientation="landscape" paperSize="9"/>
  <headerFooter alignWithMargins="0">
    <oddFooter>&amp;L&amp;A&amp;C&amp;D&amp;R&amp;P/&amp;N</oddFooter>
  </headerFooter>
  <rowBreaks count="1" manualBreakCount="1">
    <brk id="30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showZeros="0" tabSelected="1" zoomScale="85" zoomScaleNormal="85" workbookViewId="0" topLeftCell="B1">
      <selection activeCell="F24" sqref="F24"/>
    </sheetView>
  </sheetViews>
  <sheetFormatPr defaultColWidth="8.00390625" defaultRowHeight="12.75"/>
  <cols>
    <col min="1" max="1" width="1.57421875" style="145" hidden="1" customWidth="1"/>
    <col min="2" max="2" width="4.00390625" style="146" customWidth="1"/>
    <col min="3" max="3" width="43.8515625" style="147" customWidth="1"/>
    <col min="4" max="4" width="20.140625" style="147" customWidth="1"/>
    <col min="5" max="9" width="17.28125" style="147" customWidth="1"/>
    <col min="10" max="16384" width="9.140625" style="147" customWidth="1"/>
  </cols>
  <sheetData>
    <row r="1" spans="2:10" s="148" customFormat="1" ht="13.5" customHeight="1">
      <c r="B1" s="149" t="s">
        <v>75</v>
      </c>
      <c r="C1" s="149"/>
      <c r="D1" s="149"/>
      <c r="E1" s="149"/>
      <c r="F1" s="149"/>
      <c r="G1" s="149"/>
      <c r="H1" s="150" t="s">
        <v>76</v>
      </c>
      <c r="I1" s="150"/>
      <c r="J1" s="151"/>
    </row>
    <row r="2" spans="2:10" s="148" customFormat="1" ht="31.5" customHeight="1">
      <c r="B2" s="149"/>
      <c r="C2" s="149"/>
      <c r="D2" s="149"/>
      <c r="E2" s="149"/>
      <c r="F2" s="149"/>
      <c r="G2" s="149"/>
      <c r="H2" s="150"/>
      <c r="I2" s="150"/>
      <c r="J2" s="151"/>
    </row>
    <row r="3" spans="2:10" s="152" customFormat="1" ht="5.25" customHeight="1">
      <c r="B3" s="153"/>
      <c r="C3" s="154"/>
      <c r="D3" s="154"/>
      <c r="E3" s="154"/>
      <c r="F3" s="154"/>
      <c r="G3" s="154"/>
      <c r="H3" s="155"/>
      <c r="I3" s="156"/>
      <c r="J3" s="157"/>
    </row>
    <row r="4" spans="2:10" ht="16.5" customHeight="1">
      <c r="B4" s="158" t="s">
        <v>77</v>
      </c>
      <c r="C4" s="158"/>
      <c r="D4" s="158"/>
      <c r="E4" s="158"/>
      <c r="F4" s="158"/>
      <c r="G4" s="158"/>
      <c r="H4" s="158"/>
      <c r="I4" s="158"/>
      <c r="J4" s="159"/>
    </row>
    <row r="5" spans="2:10" ht="45.75" customHeight="1">
      <c r="B5" s="160"/>
      <c r="C5" s="161"/>
      <c r="D5" s="162" t="s">
        <v>78</v>
      </c>
      <c r="E5" s="163" t="s">
        <v>4</v>
      </c>
      <c r="F5" s="163" t="s">
        <v>5</v>
      </c>
      <c r="G5" s="163" t="s">
        <v>79</v>
      </c>
      <c r="H5" s="163" t="s">
        <v>80</v>
      </c>
      <c r="I5" s="164" t="s">
        <v>81</v>
      </c>
      <c r="J5" s="159"/>
    </row>
    <row r="6" spans="2:10" ht="15.75">
      <c r="B6" s="165">
        <v>1</v>
      </c>
      <c r="C6" s="166" t="s">
        <v>82</v>
      </c>
      <c r="D6" s="167"/>
      <c r="E6" s="167"/>
      <c r="F6" s="167"/>
      <c r="G6" s="167"/>
      <c r="H6" s="167"/>
      <c r="I6" s="168"/>
      <c r="J6" s="159"/>
    </row>
    <row r="7" spans="2:10" ht="15.75">
      <c r="B7" s="165">
        <v>2</v>
      </c>
      <c r="C7" s="166" t="s">
        <v>83</v>
      </c>
      <c r="D7" s="167"/>
      <c r="E7" s="167"/>
      <c r="F7" s="167"/>
      <c r="G7" s="167"/>
      <c r="H7" s="167"/>
      <c r="I7" s="168"/>
      <c r="J7" s="159"/>
    </row>
    <row r="8" spans="2:10" ht="15.75" customHeight="1">
      <c r="B8" s="169" t="s">
        <v>84</v>
      </c>
      <c r="C8" s="170" t="s">
        <v>85</v>
      </c>
      <c r="D8" s="171">
        <f>D6-D7</f>
        <v>0</v>
      </c>
      <c r="E8" s="171">
        <f>E6-E7</f>
        <v>0</v>
      </c>
      <c r="F8" s="171">
        <f>F6-F7</f>
        <v>0</v>
      </c>
      <c r="G8" s="171">
        <f>G6-G7</f>
        <v>0</v>
      </c>
      <c r="H8" s="171">
        <f>H6-H7</f>
        <v>0</v>
      </c>
      <c r="I8" s="172">
        <f>I6-I7</f>
        <v>0</v>
      </c>
      <c r="J8" s="159"/>
    </row>
    <row r="9" spans="2:10" ht="15.75">
      <c r="B9" s="165">
        <v>3</v>
      </c>
      <c r="C9" s="166" t="s">
        <v>86</v>
      </c>
      <c r="D9" s="167"/>
      <c r="E9" s="167"/>
      <c r="F9" s="167"/>
      <c r="G9" s="167"/>
      <c r="H9" s="167"/>
      <c r="I9" s="173"/>
      <c r="J9" s="159"/>
    </row>
    <row r="10" spans="2:10" ht="15.75">
      <c r="B10" s="165">
        <v>4</v>
      </c>
      <c r="C10" s="166" t="s">
        <v>87</v>
      </c>
      <c r="D10" s="167"/>
      <c r="E10" s="167"/>
      <c r="F10" s="167"/>
      <c r="G10" s="167"/>
      <c r="H10" s="167"/>
      <c r="I10" s="173"/>
      <c r="J10" s="159"/>
    </row>
    <row r="11" spans="2:10" ht="15.75">
      <c r="B11" s="165">
        <v>5</v>
      </c>
      <c r="C11" s="166" t="s">
        <v>88</v>
      </c>
      <c r="D11" s="167"/>
      <c r="E11" s="174"/>
      <c r="F11" s="174"/>
      <c r="G11" s="167"/>
      <c r="H11" s="174"/>
      <c r="I11" s="175"/>
      <c r="J11" s="159"/>
    </row>
    <row r="12" spans="2:10" ht="15.75">
      <c r="B12" s="169" t="s">
        <v>89</v>
      </c>
      <c r="C12" s="170" t="s">
        <v>90</v>
      </c>
      <c r="D12" s="176">
        <f>D9+D10+D11</f>
        <v>0</v>
      </c>
      <c r="E12" s="176">
        <f>E9+E10+E11</f>
        <v>0</v>
      </c>
      <c r="F12" s="176">
        <f>F9+F10+F11</f>
        <v>0</v>
      </c>
      <c r="G12" s="176">
        <f>G9+G10+G11</f>
        <v>0</v>
      </c>
      <c r="H12" s="176">
        <f>H9+H10+H11</f>
        <v>0</v>
      </c>
      <c r="I12" s="172">
        <f>I9+I10+I11</f>
        <v>0</v>
      </c>
      <c r="J12" s="159"/>
    </row>
    <row r="13" spans="2:10" ht="12.75" customHeight="1">
      <c r="B13" s="165"/>
      <c r="C13" s="177"/>
      <c r="D13" s="178"/>
      <c r="E13" s="179"/>
      <c r="F13" s="179"/>
      <c r="G13" s="179"/>
      <c r="H13" s="179"/>
      <c r="I13" s="180"/>
      <c r="J13" s="159"/>
    </row>
    <row r="14" spans="1:10" s="187" customFormat="1" ht="16.5">
      <c r="A14" s="181"/>
      <c r="B14" s="182"/>
      <c r="C14" s="183" t="s">
        <v>91</v>
      </c>
      <c r="D14" s="184">
        <f>D8+D12</f>
        <v>0</v>
      </c>
      <c r="E14" s="184">
        <f>E8+E12</f>
        <v>0</v>
      </c>
      <c r="F14" s="184">
        <f>F8+F12</f>
        <v>0</v>
      </c>
      <c r="G14" s="184">
        <f>G8+G12</f>
        <v>0</v>
      </c>
      <c r="H14" s="184">
        <f>H8+H12</f>
        <v>0</v>
      </c>
      <c r="I14" s="185">
        <f>I8+I12</f>
        <v>0</v>
      </c>
      <c r="J14" s="186"/>
    </row>
    <row r="15" spans="1:10" s="187" customFormat="1" ht="31.5">
      <c r="A15" s="181"/>
      <c r="B15" s="188" t="s">
        <v>92</v>
      </c>
      <c r="C15" s="189" t="s">
        <v>93</v>
      </c>
      <c r="D15" s="171">
        <f>SUM(D16:D18)</f>
        <v>0</v>
      </c>
      <c r="E15" s="171">
        <f>SUM(E16:E18)</f>
        <v>0</v>
      </c>
      <c r="F15" s="171">
        <f>SUM(F16:F18)</f>
        <v>0</v>
      </c>
      <c r="G15" s="171">
        <f>SUM(G16:G18)</f>
        <v>0</v>
      </c>
      <c r="H15" s="171">
        <f>SUM(H16:H18)</f>
        <v>0</v>
      </c>
      <c r="I15" s="172">
        <f>SUM(I16:I18)</f>
        <v>0</v>
      </c>
      <c r="J15" s="186"/>
    </row>
    <row r="16" spans="2:10" ht="15.75">
      <c r="B16" s="165">
        <v>6</v>
      </c>
      <c r="C16" s="166" t="s">
        <v>94</v>
      </c>
      <c r="D16" s="167"/>
      <c r="E16" s="167"/>
      <c r="F16" s="167"/>
      <c r="G16" s="167"/>
      <c r="H16" s="167"/>
      <c r="I16" s="168"/>
      <c r="J16" s="159"/>
    </row>
    <row r="17" spans="2:10" ht="15.75">
      <c r="B17" s="165">
        <v>7</v>
      </c>
      <c r="C17" s="166" t="s">
        <v>95</v>
      </c>
      <c r="D17" s="167"/>
      <c r="E17" s="167"/>
      <c r="F17" s="167"/>
      <c r="G17" s="167"/>
      <c r="H17" s="167"/>
      <c r="I17" s="168"/>
      <c r="J17" s="159"/>
    </row>
    <row r="18" spans="2:10" ht="15.75">
      <c r="B18" s="165">
        <v>8</v>
      </c>
      <c r="C18" s="166" t="s">
        <v>96</v>
      </c>
      <c r="D18" s="167"/>
      <c r="E18" s="167"/>
      <c r="F18" s="167"/>
      <c r="G18" s="167"/>
      <c r="H18" s="167"/>
      <c r="I18" s="168"/>
      <c r="J18" s="159"/>
    </row>
    <row r="19" spans="1:10" s="187" customFormat="1" ht="31.5">
      <c r="A19" s="181"/>
      <c r="B19" s="188" t="s">
        <v>97</v>
      </c>
      <c r="C19" s="189" t="s">
        <v>98</v>
      </c>
      <c r="D19" s="171">
        <f>SUM(D20:D22)</f>
        <v>0</v>
      </c>
      <c r="E19" s="171">
        <f>SUM(E20:E22)</f>
        <v>0</v>
      </c>
      <c r="F19" s="171">
        <f>SUM(F20:F22)</f>
        <v>0</v>
      </c>
      <c r="G19" s="171">
        <f>SUM(G20:G22)</f>
        <v>0</v>
      </c>
      <c r="H19" s="171">
        <f>SUM(H20:H22)</f>
        <v>0</v>
      </c>
      <c r="I19" s="172">
        <f>SUM(I20:I22)</f>
        <v>0</v>
      </c>
      <c r="J19" s="186"/>
    </row>
    <row r="20" spans="2:10" ht="15.75">
      <c r="B20" s="165">
        <v>9</v>
      </c>
      <c r="C20" s="166" t="s">
        <v>94</v>
      </c>
      <c r="D20" s="167"/>
      <c r="E20" s="167"/>
      <c r="F20" s="167"/>
      <c r="G20" s="167"/>
      <c r="H20" s="167"/>
      <c r="I20" s="168"/>
      <c r="J20" s="159"/>
    </row>
    <row r="21" spans="2:10" ht="15.75">
      <c r="B21" s="165">
        <v>10</v>
      </c>
      <c r="C21" s="166" t="s">
        <v>95</v>
      </c>
      <c r="D21" s="190"/>
      <c r="E21" s="190"/>
      <c r="F21" s="190"/>
      <c r="G21" s="190"/>
      <c r="H21" s="190"/>
      <c r="I21" s="191"/>
      <c r="J21" s="159"/>
    </row>
    <row r="22" spans="2:10" ht="15.75">
      <c r="B22" s="165">
        <v>11</v>
      </c>
      <c r="C22" s="166" t="s">
        <v>96</v>
      </c>
      <c r="D22" s="167"/>
      <c r="E22" s="167"/>
      <c r="F22" s="190"/>
      <c r="G22" s="190"/>
      <c r="H22" s="167"/>
      <c r="I22" s="168"/>
      <c r="J22" s="159"/>
    </row>
    <row r="23" spans="1:10" s="187" customFormat="1" ht="15.75" customHeight="1">
      <c r="A23" s="181"/>
      <c r="B23" s="169" t="s">
        <v>99</v>
      </c>
      <c r="C23" s="170" t="s">
        <v>100</v>
      </c>
      <c r="D23" s="192"/>
      <c r="E23" s="192"/>
      <c r="F23" s="193"/>
      <c r="G23" s="193"/>
      <c r="H23" s="192"/>
      <c r="I23" s="194"/>
      <c r="J23" s="186"/>
    </row>
    <row r="24" spans="2:10" ht="15.75">
      <c r="B24" s="165">
        <v>12</v>
      </c>
      <c r="C24" s="166" t="s">
        <v>101</v>
      </c>
      <c r="D24" s="167"/>
      <c r="E24" s="167"/>
      <c r="F24" s="190"/>
      <c r="G24" s="190"/>
      <c r="H24" s="167"/>
      <c r="I24" s="173"/>
      <c r="J24" s="159"/>
    </row>
    <row r="25" spans="2:10" ht="15.75">
      <c r="B25" s="165">
        <v>13</v>
      </c>
      <c r="C25" s="166" t="s">
        <v>102</v>
      </c>
      <c r="D25" s="167"/>
      <c r="E25" s="167"/>
      <c r="F25" s="190"/>
      <c r="G25" s="190"/>
      <c r="H25" s="167"/>
      <c r="I25" s="173"/>
      <c r="J25" s="159"/>
    </row>
    <row r="26" spans="2:10" ht="15.75">
      <c r="B26" s="165">
        <v>14</v>
      </c>
      <c r="C26" s="166" t="s">
        <v>103</v>
      </c>
      <c r="D26" s="167"/>
      <c r="E26" s="167"/>
      <c r="F26" s="190"/>
      <c r="G26" s="190"/>
      <c r="H26" s="167"/>
      <c r="I26" s="173"/>
      <c r="J26" s="159"/>
    </row>
    <row r="27" spans="2:10" ht="15.75">
      <c r="B27" s="165">
        <v>15</v>
      </c>
      <c r="C27" s="166" t="s">
        <v>104</v>
      </c>
      <c r="D27" s="167"/>
      <c r="E27" s="167"/>
      <c r="F27" s="190"/>
      <c r="G27" s="190"/>
      <c r="H27" s="167"/>
      <c r="I27" s="173"/>
      <c r="J27" s="159"/>
    </row>
    <row r="28" spans="2:10" ht="15.75">
      <c r="B28" s="165">
        <v>16</v>
      </c>
      <c r="C28" s="166" t="s">
        <v>105</v>
      </c>
      <c r="D28" s="195"/>
      <c r="E28" s="196"/>
      <c r="F28" s="190"/>
      <c r="G28" s="190"/>
      <c r="H28" s="196"/>
      <c r="I28" s="173"/>
      <c r="J28" s="159"/>
    </row>
    <row r="29" spans="2:10" ht="16.5">
      <c r="B29" s="169" t="s">
        <v>106</v>
      </c>
      <c r="C29" s="177" t="s">
        <v>107</v>
      </c>
      <c r="D29" s="197">
        <f>D24+D25+D28</f>
        <v>0</v>
      </c>
      <c r="E29" s="197">
        <f>E24+E25+E28</f>
        <v>0</v>
      </c>
      <c r="F29" s="197">
        <f>F24+F25+F28</f>
        <v>0</v>
      </c>
      <c r="G29" s="197">
        <f>G24+G25+G28</f>
        <v>0</v>
      </c>
      <c r="H29" s="197">
        <f>H24+H25+H28</f>
        <v>0</v>
      </c>
      <c r="I29" s="198">
        <f>I24+I25+I28</f>
        <v>0</v>
      </c>
      <c r="J29" s="159"/>
    </row>
    <row r="30" spans="1:10" s="205" customFormat="1" ht="16.5">
      <c r="A30" s="199"/>
      <c r="B30" s="200"/>
      <c r="C30" s="201" t="s">
        <v>108</v>
      </c>
      <c r="D30" s="202">
        <f>D15+D19+D23+D29</f>
        <v>0</v>
      </c>
      <c r="E30" s="202">
        <f>E15+E19+E23+E29</f>
        <v>0</v>
      </c>
      <c r="F30" s="202">
        <f>F15+F19+F23+F29</f>
        <v>0</v>
      </c>
      <c r="G30" s="202">
        <f>G15+G19+G23+G29</f>
        <v>0</v>
      </c>
      <c r="H30" s="202">
        <f>H15+H19+H23+H29</f>
        <v>0</v>
      </c>
      <c r="I30" s="203">
        <f>I15+I19+I23+I29</f>
        <v>0</v>
      </c>
      <c r="J30" s="204"/>
    </row>
    <row r="31" spans="1:9" ht="12.75">
      <c r="A31" s="206"/>
      <c r="B31" s="207"/>
      <c r="C31" s="208"/>
      <c r="D31" s="208"/>
      <c r="E31" s="208"/>
      <c r="F31" s="208"/>
      <c r="G31" s="208"/>
      <c r="H31" s="208"/>
      <c r="I31" s="208"/>
    </row>
    <row r="32" spans="3:9" ht="12.75">
      <c r="C32" s="147" t="s">
        <v>109</v>
      </c>
      <c r="D32" s="209">
        <f>D14-D30</f>
        <v>0</v>
      </c>
      <c r="E32" s="209">
        <f>E14-E30</f>
        <v>0</v>
      </c>
      <c r="F32" s="209">
        <f>F14-F30</f>
        <v>0</v>
      </c>
      <c r="G32" s="209">
        <f>G14-G30</f>
        <v>0</v>
      </c>
      <c r="H32" s="209">
        <f>H14-H30</f>
        <v>0</v>
      </c>
      <c r="I32" s="209">
        <f>I14-I30</f>
        <v>0</v>
      </c>
    </row>
  </sheetData>
  <sheetProtection password="EE4C" sheet="1" objects="1" scenarios="1"/>
  <mergeCells count="3">
    <mergeCell ref="B1:G2"/>
    <mergeCell ref="H1:I2"/>
    <mergeCell ref="B4:I4"/>
  </mergeCells>
  <dataValidations count="1">
    <dataValidation allowBlank="1" showInputMessage="1" showErrorMessage="1" promptTitle="Atentie!" prompt="Continutul celulelor nu poate fi modificat!" sqref="H1">
      <formula1>0</formula1>
      <formula2>0</formula2>
    </dataValidation>
  </dataValidation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&amp;L&amp;A&amp;C&amp;D&amp;R&amp;P/&amp;N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70" zoomScaleNormal="70" zoomScaleSheetLayoutView="50" workbookViewId="0" topLeftCell="A1">
      <pane xSplit="3" topLeftCell="G1" activePane="topRight" state="frozen"/>
      <selection pane="topLeft" activeCell="A1" sqref="A1"/>
      <selection pane="topRight" activeCell="K52" sqref="K52"/>
    </sheetView>
  </sheetViews>
  <sheetFormatPr defaultColWidth="10.28125" defaultRowHeight="12.75"/>
  <cols>
    <col min="1" max="1" width="2.57421875" style="210" customWidth="1"/>
    <col min="2" max="2" width="3.421875" style="211" customWidth="1"/>
    <col min="3" max="3" width="49.140625" style="212" customWidth="1"/>
    <col min="4" max="4" width="17.28125" style="212" customWidth="1"/>
    <col min="5" max="17" width="17.28125" style="210" customWidth="1"/>
    <col min="18" max="21" width="12.7109375" style="210" customWidth="1"/>
    <col min="22" max="22" width="9.421875" style="210" hidden="1" customWidth="1"/>
    <col min="23" max="16384" width="11.57421875" style="210" hidden="1" customWidth="1"/>
  </cols>
  <sheetData>
    <row r="1" spans="1:21" s="216" customFormat="1" ht="12.75">
      <c r="A1" s="213"/>
      <c r="B1" s="214"/>
      <c r="C1" s="215"/>
      <c r="D1" s="215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1" s="221" customFormat="1" ht="12.75" customHeight="1">
      <c r="A2" s="217"/>
      <c r="B2" s="218" t="s">
        <v>110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9" t="s">
        <v>111</v>
      </c>
      <c r="O2" s="219"/>
      <c r="P2" s="219"/>
      <c r="Q2" s="219"/>
      <c r="R2" s="129"/>
      <c r="S2" s="220"/>
      <c r="T2" s="220"/>
      <c r="U2" s="220"/>
    </row>
    <row r="3" spans="1:21" s="221" customFormat="1" ht="34.5" customHeight="1">
      <c r="A3" s="222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9"/>
      <c r="O3" s="219"/>
      <c r="P3" s="219"/>
      <c r="Q3" s="219"/>
      <c r="R3" s="129"/>
      <c r="S3" s="220"/>
      <c r="T3" s="220"/>
      <c r="U3" s="220"/>
    </row>
    <row r="4" spans="1:21" s="221" customFormat="1" ht="15.75" customHeight="1">
      <c r="A4" s="222"/>
      <c r="B4" s="223"/>
      <c r="C4" s="224" t="s">
        <v>112</v>
      </c>
      <c r="D4" s="225"/>
      <c r="E4" s="226" t="s">
        <v>113</v>
      </c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7" t="s">
        <v>114</v>
      </c>
      <c r="R4" s="129"/>
      <c r="S4"/>
      <c r="T4"/>
      <c r="U4"/>
    </row>
    <row r="5" spans="1:21" s="221" customFormat="1" ht="24" customHeight="1">
      <c r="A5" s="222"/>
      <c r="B5" s="228"/>
      <c r="C5" s="93" t="s">
        <v>115</v>
      </c>
      <c r="D5" s="229"/>
      <c r="E5" s="230" t="s">
        <v>116</v>
      </c>
      <c r="F5" s="230" t="s">
        <v>117</v>
      </c>
      <c r="G5" s="230" t="s">
        <v>118</v>
      </c>
      <c r="H5" s="230" t="s">
        <v>119</v>
      </c>
      <c r="I5" s="230" t="s">
        <v>120</v>
      </c>
      <c r="J5" s="230" t="s">
        <v>121</v>
      </c>
      <c r="K5" s="230" t="s">
        <v>122</v>
      </c>
      <c r="L5" s="230" t="s">
        <v>123</v>
      </c>
      <c r="M5" s="230" t="s">
        <v>124</v>
      </c>
      <c r="N5" s="230" t="s">
        <v>125</v>
      </c>
      <c r="O5" s="230" t="s">
        <v>126</v>
      </c>
      <c r="P5" s="230" t="s">
        <v>127</v>
      </c>
      <c r="Q5" s="231" t="s">
        <v>128</v>
      </c>
      <c r="R5" s="129"/>
      <c r="S5"/>
      <c r="T5"/>
      <c r="U5"/>
    </row>
    <row r="6" spans="1:21" s="235" customFormat="1" ht="24" customHeight="1">
      <c r="A6" s="232"/>
      <c r="B6" s="233" t="s">
        <v>129</v>
      </c>
      <c r="C6" s="234" t="s">
        <v>130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1"/>
      <c r="R6" s="129"/>
      <c r="S6"/>
      <c r="T6"/>
      <c r="U6"/>
    </row>
    <row r="7" spans="1:21" s="235" customFormat="1" ht="32.25" customHeight="1">
      <c r="A7" s="232"/>
      <c r="B7" s="236" t="s">
        <v>131</v>
      </c>
      <c r="C7" s="237" t="s">
        <v>132</v>
      </c>
      <c r="D7" s="238"/>
      <c r="E7" s="239">
        <f>E8+E9+E10+E13</f>
        <v>0</v>
      </c>
      <c r="F7" s="239">
        <f>F8+F9+F10+F13</f>
        <v>0</v>
      </c>
      <c r="G7" s="239">
        <f>G8+G9+G10+G13</f>
        <v>0</v>
      </c>
      <c r="H7" s="239">
        <f>H8+H9+H10+H13</f>
        <v>0</v>
      </c>
      <c r="I7" s="239">
        <f>I8+I9+I10+I13</f>
        <v>0</v>
      </c>
      <c r="J7" s="239">
        <f>J8+J9+J10+J13</f>
        <v>0</v>
      </c>
      <c r="K7" s="239">
        <f>K8+K9+K10+K13</f>
        <v>0</v>
      </c>
      <c r="L7" s="239">
        <f>L8+L9+L10+L13</f>
        <v>0</v>
      </c>
      <c r="M7" s="239">
        <f>M8+M9+M10+M13</f>
        <v>0</v>
      </c>
      <c r="N7" s="239">
        <f>N8+N9+N10+N13</f>
        <v>0</v>
      </c>
      <c r="O7" s="239">
        <f>O8+O9+O10+O13</f>
        <v>0</v>
      </c>
      <c r="P7" s="239">
        <f>P8+P9+P10+P13</f>
        <v>0</v>
      </c>
      <c r="Q7" s="240">
        <f>SUM(Q8:Q10)+Q13</f>
        <v>0</v>
      </c>
      <c r="R7" s="129"/>
      <c r="S7"/>
      <c r="T7"/>
      <c r="U7"/>
    </row>
    <row r="8" spans="1:42" s="221" customFormat="1" ht="32.25" customHeight="1">
      <c r="A8" s="222"/>
      <c r="B8" s="241"/>
      <c r="C8" s="242" t="s">
        <v>133</v>
      </c>
      <c r="D8" s="238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124">
        <f aca="true" t="shared" si="0" ref="Q8:Q9">SUM(E8:P8)</f>
        <v>0</v>
      </c>
      <c r="R8" s="129"/>
      <c r="S8"/>
      <c r="T8"/>
      <c r="U8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</row>
    <row r="9" spans="1:42" s="221" customFormat="1" ht="16.5" customHeight="1">
      <c r="A9" s="222"/>
      <c r="B9" s="241"/>
      <c r="C9" s="242" t="s">
        <v>134</v>
      </c>
      <c r="D9" s="238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124">
        <f t="shared" si="0"/>
        <v>0</v>
      </c>
      <c r="R9" s="129"/>
      <c r="S9"/>
      <c r="T9"/>
      <c r="U9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</row>
    <row r="10" spans="1:42" s="221" customFormat="1" ht="30.75" customHeight="1">
      <c r="A10" s="222"/>
      <c r="B10" s="241"/>
      <c r="C10" s="242" t="s">
        <v>135</v>
      </c>
      <c r="D10" s="238"/>
      <c r="E10" s="29">
        <f>SUM(E11:E12)</f>
        <v>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0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29">
        <f>SUM(O11:O12)</f>
        <v>0</v>
      </c>
      <c r="P10" s="29">
        <f>SUM(P11:P12)</f>
        <v>0</v>
      </c>
      <c r="Q10" s="240">
        <f>SUM(Q11:Q12)</f>
        <v>0</v>
      </c>
      <c r="R10" s="129"/>
      <c r="S10"/>
      <c r="T10"/>
      <c r="U10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</row>
    <row r="11" spans="1:42" s="221" customFormat="1" ht="15.75" customHeight="1">
      <c r="A11" s="222"/>
      <c r="B11" s="241"/>
      <c r="C11" s="242" t="s">
        <v>136</v>
      </c>
      <c r="D11" s="238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124">
        <f aca="true" t="shared" si="1" ref="Q11:Q13">SUM(E11:P11)</f>
        <v>0</v>
      </c>
      <c r="R11" s="129"/>
      <c r="S11"/>
      <c r="T11"/>
      <c r="U11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</row>
    <row r="12" spans="1:42" s="221" customFormat="1" ht="33" customHeight="1">
      <c r="A12" s="222"/>
      <c r="B12" s="241"/>
      <c r="C12" s="242" t="s">
        <v>137</v>
      </c>
      <c r="D12" s="238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124">
        <f t="shared" si="1"/>
        <v>0</v>
      </c>
      <c r="R12" s="129"/>
      <c r="S12"/>
      <c r="T12"/>
      <c r="U12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</row>
    <row r="13" spans="1:42" s="221" customFormat="1" ht="31.5" customHeight="1">
      <c r="A13" s="222"/>
      <c r="B13" s="241"/>
      <c r="C13" s="242" t="s">
        <v>138</v>
      </c>
      <c r="D13" s="238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0">
        <f t="shared" si="1"/>
        <v>0</v>
      </c>
      <c r="R13" s="129"/>
      <c r="S13"/>
      <c r="T13"/>
      <c r="U13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</row>
    <row r="14" spans="1:21" s="235" customFormat="1" ht="33" customHeight="1">
      <c r="A14" s="232"/>
      <c r="B14" s="236" t="s">
        <v>139</v>
      </c>
      <c r="C14" s="237" t="s">
        <v>140</v>
      </c>
      <c r="D14" s="238"/>
      <c r="E14" s="239">
        <f>SUM(E15:E17)</f>
        <v>0</v>
      </c>
      <c r="F14" s="239">
        <f>SUM(F15:F17)</f>
        <v>0</v>
      </c>
      <c r="G14" s="239">
        <f>SUM(G15:G17)</f>
        <v>0</v>
      </c>
      <c r="H14" s="239">
        <f>SUM(H15:H17)</f>
        <v>0</v>
      </c>
      <c r="I14" s="239">
        <f>SUM(I15:I17)</f>
        <v>0</v>
      </c>
      <c r="J14" s="239">
        <f>SUM(J15:J17)</f>
        <v>0</v>
      </c>
      <c r="K14" s="239">
        <f>SUM(K15:K17)</f>
        <v>0</v>
      </c>
      <c r="L14" s="239">
        <f>SUM(L15:L17)</f>
        <v>0</v>
      </c>
      <c r="M14" s="239">
        <f>SUM(M15:M17)</f>
        <v>0</v>
      </c>
      <c r="N14" s="239">
        <f>SUM(N15:N17)</f>
        <v>0</v>
      </c>
      <c r="O14" s="239">
        <f>SUM(O15:O17)</f>
        <v>0</v>
      </c>
      <c r="P14" s="239">
        <f>SUM(P15:P17)</f>
        <v>0</v>
      </c>
      <c r="Q14" s="240">
        <f>SUM(Q15:Q17)</f>
        <v>0</v>
      </c>
      <c r="R14" s="129"/>
      <c r="S14"/>
      <c r="T14"/>
      <c r="U14"/>
    </row>
    <row r="15" spans="1:21" s="221" customFormat="1" ht="35.25" customHeight="1">
      <c r="A15" s="222"/>
      <c r="B15" s="241"/>
      <c r="C15" s="242" t="s">
        <v>141</v>
      </c>
      <c r="D15" s="238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124">
        <f aca="true" t="shared" si="2" ref="Q15:Q17">SUM(E15:P15)</f>
        <v>0</v>
      </c>
      <c r="R15" s="129"/>
      <c r="S15"/>
      <c r="T15"/>
      <c r="U15"/>
    </row>
    <row r="16" spans="1:21" s="221" customFormat="1" ht="30.75" customHeight="1">
      <c r="A16" s="222"/>
      <c r="B16" s="241"/>
      <c r="C16" s="242" t="s">
        <v>142</v>
      </c>
      <c r="D16" s="238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124">
        <f t="shared" si="2"/>
        <v>0</v>
      </c>
      <c r="R16" s="129"/>
      <c r="S16"/>
      <c r="T16"/>
      <c r="U16"/>
    </row>
    <row r="17" spans="1:22" s="221" customFormat="1" ht="15.75" customHeight="1">
      <c r="A17" s="222"/>
      <c r="B17" s="241"/>
      <c r="C17" s="242" t="s">
        <v>143</v>
      </c>
      <c r="D17" s="238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124">
        <f t="shared" si="2"/>
        <v>0</v>
      </c>
      <c r="R17" s="129"/>
      <c r="S17"/>
      <c r="T17"/>
      <c r="U17"/>
      <c r="V17" s="245">
        <f>SUM(Q14-Q8-Q10-Q13)</f>
        <v>0</v>
      </c>
    </row>
    <row r="18" spans="1:21" s="249" customFormat="1" ht="31.5" customHeight="1">
      <c r="A18" s="246"/>
      <c r="B18" s="236" t="s">
        <v>144</v>
      </c>
      <c r="C18" s="237" t="s">
        <v>145</v>
      </c>
      <c r="D18" s="238"/>
      <c r="E18" s="247">
        <f>E19+E22</f>
        <v>0</v>
      </c>
      <c r="F18" s="247">
        <f>F19+F22</f>
        <v>0</v>
      </c>
      <c r="G18" s="247">
        <f>G19+G22</f>
        <v>0</v>
      </c>
      <c r="H18" s="247">
        <f>H19+H22</f>
        <v>0</v>
      </c>
      <c r="I18" s="247">
        <f>I19+I22</f>
        <v>0</v>
      </c>
      <c r="J18" s="247">
        <f>J19+J22</f>
        <v>0</v>
      </c>
      <c r="K18" s="247">
        <f>K19+K22</f>
        <v>0</v>
      </c>
      <c r="L18" s="247">
        <f>L19+L22</f>
        <v>0</v>
      </c>
      <c r="M18" s="247">
        <f>M19+M22</f>
        <v>0</v>
      </c>
      <c r="N18" s="247">
        <f>N19+N22</f>
        <v>0</v>
      </c>
      <c r="O18" s="247">
        <f>O19+O22</f>
        <v>0</v>
      </c>
      <c r="P18" s="247">
        <f>P19+P22</f>
        <v>0</v>
      </c>
      <c r="Q18" s="248">
        <f>Q19+Q22</f>
        <v>0</v>
      </c>
      <c r="R18" s="129"/>
      <c r="S18"/>
      <c r="T18"/>
      <c r="U18"/>
    </row>
    <row r="19" spans="1:36" s="257" customFormat="1" ht="33" customHeight="1">
      <c r="A19" s="250"/>
      <c r="B19" s="251"/>
      <c r="C19" s="252" t="s">
        <v>146</v>
      </c>
      <c r="D19" s="253"/>
      <c r="E19" s="254">
        <f>SUM(E20:E21)</f>
        <v>0</v>
      </c>
      <c r="F19" s="254">
        <f>SUM(F20:F21)</f>
        <v>0</v>
      </c>
      <c r="G19" s="254">
        <f>SUM(G20:G21)</f>
        <v>0</v>
      </c>
      <c r="H19" s="254">
        <f>SUM(H20:H21)</f>
        <v>0</v>
      </c>
      <c r="I19" s="254">
        <f>SUM(I20:I21)</f>
        <v>0</v>
      </c>
      <c r="J19" s="254">
        <f>SUM(J20:J21)</f>
        <v>0</v>
      </c>
      <c r="K19" s="254">
        <f>SUM(K20:K21)</f>
        <v>0</v>
      </c>
      <c r="L19" s="254">
        <f>SUM(L20:L21)</f>
        <v>0</v>
      </c>
      <c r="M19" s="254">
        <f>SUM(M20:M21)</f>
        <v>0</v>
      </c>
      <c r="N19" s="254">
        <f>SUM(N20:N21)</f>
        <v>0</v>
      </c>
      <c r="O19" s="254">
        <f>SUM(O20:O21)</f>
        <v>0</v>
      </c>
      <c r="P19" s="254">
        <f>SUM(P20:P21)</f>
        <v>0</v>
      </c>
      <c r="Q19" s="255">
        <f>SUM(Q20:Q21)</f>
        <v>0</v>
      </c>
      <c r="R19" s="129"/>
      <c r="S19"/>
      <c r="T19"/>
      <c r="U19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</row>
    <row r="20" spans="1:36" s="216" customFormat="1" ht="30" customHeight="1">
      <c r="A20" s="258"/>
      <c r="B20" s="241"/>
      <c r="C20" s="252" t="s">
        <v>147</v>
      </c>
      <c r="D20" s="238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59">
        <f aca="true" t="shared" si="3" ref="Q20:Q21">SUM(E20:P20)</f>
        <v>0</v>
      </c>
      <c r="R20" s="129"/>
      <c r="S20"/>
      <c r="T20"/>
      <c r="U2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</row>
    <row r="21" spans="1:36" s="216" customFormat="1" ht="33.75" customHeight="1">
      <c r="A21" s="258"/>
      <c r="B21" s="241"/>
      <c r="C21" s="252" t="s">
        <v>148</v>
      </c>
      <c r="D21" s="238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59">
        <f t="shared" si="3"/>
        <v>0</v>
      </c>
      <c r="R21" s="129"/>
      <c r="S21"/>
      <c r="T21"/>
      <c r="U21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</row>
    <row r="22" spans="1:36" s="257" customFormat="1" ht="33" customHeight="1">
      <c r="A22" s="250"/>
      <c r="B22" s="251"/>
      <c r="C22" s="252" t="s">
        <v>149</v>
      </c>
      <c r="D22" s="238"/>
      <c r="E22" s="254">
        <f>SUM(E23:E24)</f>
        <v>0</v>
      </c>
      <c r="F22" s="254">
        <f>SUM(F23:F24)</f>
        <v>0</v>
      </c>
      <c r="G22" s="254">
        <f>SUM(G23:G24)</f>
        <v>0</v>
      </c>
      <c r="H22" s="254">
        <f>SUM(H23:H24)</f>
        <v>0</v>
      </c>
      <c r="I22" s="254">
        <f>SUM(I23:I24)</f>
        <v>0</v>
      </c>
      <c r="J22" s="254">
        <f>SUM(J23:J24)</f>
        <v>0</v>
      </c>
      <c r="K22" s="254">
        <f>SUM(K23:K24)</f>
        <v>0</v>
      </c>
      <c r="L22" s="254">
        <f>SUM(L23:L24)</f>
        <v>0</v>
      </c>
      <c r="M22" s="254">
        <f>SUM(M23:M24)</f>
        <v>0</v>
      </c>
      <c r="N22" s="254">
        <f>SUM(N23:N24)</f>
        <v>0</v>
      </c>
      <c r="O22" s="254">
        <f>SUM(O23:O24)</f>
        <v>0</v>
      </c>
      <c r="P22" s="254">
        <f>SUM(P23:P24)</f>
        <v>0</v>
      </c>
      <c r="Q22" s="255">
        <f>SUM(Q23:Q24)</f>
        <v>0</v>
      </c>
      <c r="R22" s="129"/>
      <c r="S22"/>
      <c r="T22"/>
      <c r="U22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</row>
    <row r="23" spans="1:36" s="216" customFormat="1" ht="17.25" customHeight="1">
      <c r="A23" s="258"/>
      <c r="B23" s="241"/>
      <c r="C23" s="252" t="s">
        <v>150</v>
      </c>
      <c r="D23" s="238"/>
      <c r="E23" s="32"/>
      <c r="F23" s="32"/>
      <c r="G23" s="243"/>
      <c r="H23" s="243"/>
      <c r="I23" s="243"/>
      <c r="J23" s="243"/>
      <c r="K23" s="243"/>
      <c r="L23" s="243"/>
      <c r="M23" s="243"/>
      <c r="N23" s="243"/>
      <c r="O23" s="243"/>
      <c r="P23" s="32"/>
      <c r="Q23" s="259">
        <f aca="true" t="shared" si="4" ref="Q23:Q24">SUM(E23:P23)</f>
        <v>0</v>
      </c>
      <c r="R23" s="129"/>
      <c r="S23"/>
      <c r="T23"/>
      <c r="U23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</row>
    <row r="24" spans="1:36" s="216" customFormat="1" ht="30" customHeight="1">
      <c r="A24" s="258"/>
      <c r="B24" s="241"/>
      <c r="C24" s="252" t="s">
        <v>151</v>
      </c>
      <c r="D24" s="238"/>
      <c r="E24" s="32"/>
      <c r="F24" s="32"/>
      <c r="G24" s="32"/>
      <c r="H24" s="32"/>
      <c r="I24" s="32"/>
      <c r="J24" s="32"/>
      <c r="K24" s="32"/>
      <c r="L24" s="243"/>
      <c r="M24" s="32"/>
      <c r="N24" s="243"/>
      <c r="O24" s="32"/>
      <c r="P24" s="32"/>
      <c r="Q24" s="259">
        <f t="shared" si="4"/>
        <v>0</v>
      </c>
      <c r="R24" s="129"/>
      <c r="S24"/>
      <c r="T24"/>
      <c r="U24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</row>
    <row r="25" spans="1:21" s="249" customFormat="1" ht="31.5" customHeight="1">
      <c r="A25" s="246"/>
      <c r="B25" s="233" t="s">
        <v>152</v>
      </c>
      <c r="C25" s="261" t="s">
        <v>153</v>
      </c>
      <c r="D25" s="238"/>
      <c r="E25" s="262">
        <f>E7-E14-E18</f>
        <v>0</v>
      </c>
      <c r="F25" s="262">
        <f>F7-F14-F18</f>
        <v>0</v>
      </c>
      <c r="G25" s="262">
        <f>G7-G14-G18</f>
        <v>0</v>
      </c>
      <c r="H25" s="262">
        <f>H7-H14-H18</f>
        <v>0</v>
      </c>
      <c r="I25" s="262">
        <f>I7-I14-I18</f>
        <v>0</v>
      </c>
      <c r="J25" s="262">
        <f>J7-J14-J18</f>
        <v>0</v>
      </c>
      <c r="K25" s="262">
        <f>K7-K14-K18</f>
        <v>0</v>
      </c>
      <c r="L25" s="262">
        <f>L7-L14-L18</f>
        <v>0</v>
      </c>
      <c r="M25" s="262">
        <f>M7-M14-M18</f>
        <v>0</v>
      </c>
      <c r="N25" s="262">
        <f>N7-N14-N18</f>
        <v>0</v>
      </c>
      <c r="O25" s="262">
        <f>O7-O14-O18</f>
        <v>0</v>
      </c>
      <c r="P25" s="262">
        <f>P7-P14-P18</f>
        <v>0</v>
      </c>
      <c r="Q25" s="263">
        <f>Q7-Q14-Q18</f>
        <v>0</v>
      </c>
      <c r="R25" s="129"/>
      <c r="S25"/>
      <c r="T25"/>
      <c r="U25"/>
    </row>
    <row r="26" spans="1:21" s="266" customFormat="1" ht="25.5" customHeight="1">
      <c r="A26" s="264"/>
      <c r="B26" s="233" t="s">
        <v>154</v>
      </c>
      <c r="C26" s="265" t="s">
        <v>155</v>
      </c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129"/>
      <c r="S26"/>
      <c r="T26"/>
      <c r="U26"/>
    </row>
    <row r="27" spans="1:21" s="266" customFormat="1" ht="31.5" customHeight="1">
      <c r="A27" s="264"/>
      <c r="B27" s="241" t="s">
        <v>156</v>
      </c>
      <c r="C27" s="252" t="s">
        <v>157</v>
      </c>
      <c r="D27" s="238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59">
        <f aca="true" t="shared" si="5" ref="Q27:Q41">SUM(E27:P27)</f>
        <v>0</v>
      </c>
      <c r="R27" s="129"/>
      <c r="S27"/>
      <c r="T27"/>
      <c r="U27"/>
    </row>
    <row r="28" spans="1:21" s="266" customFormat="1" ht="29.25" customHeight="1">
      <c r="A28" s="264"/>
      <c r="B28" s="241" t="s">
        <v>158</v>
      </c>
      <c r="C28" s="252" t="s">
        <v>159</v>
      </c>
      <c r="D28" s="238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59">
        <f t="shared" si="5"/>
        <v>0</v>
      </c>
      <c r="R28" s="129"/>
      <c r="S28"/>
      <c r="T28"/>
      <c r="U28"/>
    </row>
    <row r="29" spans="1:21" s="216" customFormat="1" ht="19.5" customHeight="1">
      <c r="A29" s="267"/>
      <c r="B29" s="241" t="s">
        <v>160</v>
      </c>
      <c r="C29" s="252" t="s">
        <v>161</v>
      </c>
      <c r="D29" s="238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59">
        <f t="shared" si="5"/>
        <v>0</v>
      </c>
      <c r="R29" s="129"/>
      <c r="S29"/>
      <c r="T29"/>
      <c r="U29"/>
    </row>
    <row r="30" spans="1:21" s="216" customFormat="1" ht="15.75" customHeight="1">
      <c r="A30" s="267"/>
      <c r="B30" s="236" t="s">
        <v>162</v>
      </c>
      <c r="C30" s="268" t="s">
        <v>163</v>
      </c>
      <c r="D30" s="238"/>
      <c r="E30" s="247">
        <f>SUM(E27:E29)</f>
        <v>0</v>
      </c>
      <c r="F30" s="247">
        <f>SUM(F27:F29)</f>
        <v>0</v>
      </c>
      <c r="G30" s="247">
        <f>SUM(G27:G29)</f>
        <v>0</v>
      </c>
      <c r="H30" s="247">
        <f>SUM(H27:H29)</f>
        <v>0</v>
      </c>
      <c r="I30" s="247">
        <f>SUM(I27:I29)</f>
        <v>0</v>
      </c>
      <c r="J30" s="247">
        <f>SUM(J27:J29)</f>
        <v>0</v>
      </c>
      <c r="K30" s="247">
        <f>SUM(K27:K29)</f>
        <v>0</v>
      </c>
      <c r="L30" s="247">
        <f>SUM(L27:L29)</f>
        <v>0</v>
      </c>
      <c r="M30" s="247">
        <f>SUM(M27:M29)</f>
        <v>0</v>
      </c>
      <c r="N30" s="247">
        <f>SUM(N27:N29)</f>
        <v>0</v>
      </c>
      <c r="O30" s="247">
        <f>SUM(O27:O29)</f>
        <v>0</v>
      </c>
      <c r="P30" s="247">
        <f>SUM(P27:P29)</f>
        <v>0</v>
      </c>
      <c r="Q30" s="259">
        <f t="shared" si="5"/>
        <v>0</v>
      </c>
      <c r="R30" s="129"/>
      <c r="S30"/>
      <c r="T30"/>
      <c r="U30"/>
    </row>
    <row r="31" spans="1:21" s="266" customFormat="1" ht="33" customHeight="1">
      <c r="A31" s="264"/>
      <c r="B31" s="236" t="s">
        <v>129</v>
      </c>
      <c r="C31" s="268" t="s">
        <v>164</v>
      </c>
      <c r="D31" s="238"/>
      <c r="E31" s="247">
        <f>SUM(E32:E40)</f>
        <v>0</v>
      </c>
      <c r="F31" s="247">
        <f>SUM(F32:F40)</f>
        <v>0</v>
      </c>
      <c r="G31" s="247">
        <f>SUM(G32:G40)</f>
        <v>0</v>
      </c>
      <c r="H31" s="247">
        <f>SUM(H32:H40)</f>
        <v>0</v>
      </c>
      <c r="I31" s="247">
        <f>SUM(I32:I40)</f>
        <v>0</v>
      </c>
      <c r="J31" s="247">
        <f>SUM(J32:J40)</f>
        <v>0</v>
      </c>
      <c r="K31" s="247">
        <f>SUM(K32:K40)</f>
        <v>0</v>
      </c>
      <c r="L31" s="247">
        <f>SUM(L32:L40)</f>
        <v>0</v>
      </c>
      <c r="M31" s="247">
        <f>SUM(M32:M40)</f>
        <v>0</v>
      </c>
      <c r="N31" s="247">
        <f>SUM(N32:N40)</f>
        <v>0</v>
      </c>
      <c r="O31" s="247">
        <f>SUM(O32:O40)</f>
        <v>0</v>
      </c>
      <c r="P31" s="247">
        <f>SUM(P32:P40)</f>
        <v>0</v>
      </c>
      <c r="Q31" s="259">
        <f t="shared" si="5"/>
        <v>0</v>
      </c>
      <c r="R31" s="129"/>
      <c r="S31"/>
      <c r="T31"/>
      <c r="U31"/>
    </row>
    <row r="32" spans="1:21" s="266" customFormat="1" ht="19.5" customHeight="1">
      <c r="A32" s="264"/>
      <c r="B32" s="269" t="s">
        <v>165</v>
      </c>
      <c r="C32" s="252" t="s">
        <v>166</v>
      </c>
      <c r="D32" s="238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59">
        <f t="shared" si="5"/>
        <v>0</v>
      </c>
      <c r="R32" s="129"/>
      <c r="S32"/>
      <c r="T32"/>
      <c r="U32"/>
    </row>
    <row r="33" spans="1:21" s="266" customFormat="1" ht="20.25" customHeight="1">
      <c r="A33" s="264"/>
      <c r="B33" s="269" t="s">
        <v>167</v>
      </c>
      <c r="C33" s="252" t="s">
        <v>168</v>
      </c>
      <c r="D33" s="238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59">
        <f t="shared" si="5"/>
        <v>0</v>
      </c>
      <c r="R33" s="129"/>
      <c r="S33"/>
      <c r="T33"/>
      <c r="U33"/>
    </row>
    <row r="34" spans="1:21" s="266" customFormat="1" ht="18.75" customHeight="1">
      <c r="A34" s="264"/>
      <c r="B34" s="269" t="s">
        <v>169</v>
      </c>
      <c r="C34" s="252" t="s">
        <v>170</v>
      </c>
      <c r="D34" s="238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59">
        <f t="shared" si="5"/>
        <v>0</v>
      </c>
      <c r="R34" s="129"/>
      <c r="S34"/>
      <c r="T34"/>
      <c r="U34"/>
    </row>
    <row r="35" spans="1:21" s="266" customFormat="1" ht="18.75" customHeight="1">
      <c r="A35" s="264"/>
      <c r="B35" s="269" t="s">
        <v>171</v>
      </c>
      <c r="C35" s="252" t="s">
        <v>172</v>
      </c>
      <c r="D35" s="238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59">
        <f t="shared" si="5"/>
        <v>0</v>
      </c>
      <c r="R35" s="129"/>
      <c r="S35"/>
      <c r="T35"/>
      <c r="U35"/>
    </row>
    <row r="36" spans="1:21" s="266" customFormat="1" ht="16.5" customHeight="1">
      <c r="A36" s="264"/>
      <c r="B36" s="269" t="s">
        <v>173</v>
      </c>
      <c r="C36" s="252" t="s">
        <v>174</v>
      </c>
      <c r="D36" s="238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59">
        <f t="shared" si="5"/>
        <v>0</v>
      </c>
      <c r="R36" s="129"/>
      <c r="S36"/>
      <c r="T36"/>
      <c r="U36"/>
    </row>
    <row r="37" spans="1:21" s="266" customFormat="1" ht="16.5" customHeight="1">
      <c r="A37" s="264"/>
      <c r="B37" s="269" t="s">
        <v>175</v>
      </c>
      <c r="C37" s="252" t="s">
        <v>176</v>
      </c>
      <c r="D37" s="238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59">
        <f t="shared" si="5"/>
        <v>0</v>
      </c>
      <c r="R37" s="129"/>
      <c r="S37"/>
      <c r="T37"/>
      <c r="U37"/>
    </row>
    <row r="38" spans="1:21" s="266" customFormat="1" ht="17.25" customHeight="1">
      <c r="A38" s="264"/>
      <c r="B38" s="269" t="s">
        <v>177</v>
      </c>
      <c r="C38" s="252" t="s">
        <v>178</v>
      </c>
      <c r="D38" s="238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59">
        <f t="shared" si="5"/>
        <v>0</v>
      </c>
      <c r="R38" s="129"/>
      <c r="S38"/>
      <c r="T38"/>
      <c r="U38"/>
    </row>
    <row r="39" spans="1:21" s="266" customFormat="1" ht="17.25" customHeight="1">
      <c r="A39" s="264"/>
      <c r="B39" s="269" t="s">
        <v>179</v>
      </c>
      <c r="C39" s="252" t="s">
        <v>180</v>
      </c>
      <c r="D39" s="238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59">
        <f t="shared" si="5"/>
        <v>0</v>
      </c>
      <c r="R39" s="129"/>
      <c r="S39"/>
      <c r="T39"/>
      <c r="U39"/>
    </row>
    <row r="40" spans="1:21" s="266" customFormat="1" ht="15.75" customHeight="1">
      <c r="A40" s="264"/>
      <c r="B40" s="269" t="s">
        <v>181</v>
      </c>
      <c r="C40" s="252" t="s">
        <v>182</v>
      </c>
      <c r="D40" s="238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59">
        <f t="shared" si="5"/>
        <v>0</v>
      </c>
      <c r="R40" s="129"/>
      <c r="S40"/>
      <c r="T40"/>
      <c r="U40"/>
    </row>
    <row r="41" spans="1:21" s="266" customFormat="1" ht="49.5" customHeight="1">
      <c r="A41" s="264"/>
      <c r="B41" s="271" t="s">
        <v>183</v>
      </c>
      <c r="C41" s="268" t="s">
        <v>184</v>
      </c>
      <c r="D41" s="238"/>
      <c r="E41" s="247">
        <f>E30-E31</f>
        <v>0</v>
      </c>
      <c r="F41" s="247">
        <f>F30-F31</f>
        <v>0</v>
      </c>
      <c r="G41" s="247">
        <f>G30-G31</f>
        <v>0</v>
      </c>
      <c r="H41" s="247">
        <f>H30-H31</f>
        <v>0</v>
      </c>
      <c r="I41" s="247">
        <f>I30-I31</f>
        <v>0</v>
      </c>
      <c r="J41" s="247">
        <f>J30-J31</f>
        <v>0</v>
      </c>
      <c r="K41" s="247">
        <f>K30-K31</f>
        <v>0</v>
      </c>
      <c r="L41" s="247">
        <f>L30-L31</f>
        <v>0</v>
      </c>
      <c r="M41" s="247">
        <f>M30-M31</f>
        <v>0</v>
      </c>
      <c r="N41" s="247">
        <f>N30-N31</f>
        <v>0</v>
      </c>
      <c r="O41" s="247">
        <f>O30-O31</f>
        <v>0</v>
      </c>
      <c r="P41" s="247">
        <f>P30-P31</f>
        <v>0</v>
      </c>
      <c r="Q41" s="248">
        <f t="shared" si="5"/>
        <v>0</v>
      </c>
      <c r="R41" s="129"/>
      <c r="S41"/>
      <c r="T41"/>
      <c r="U41"/>
    </row>
    <row r="42" spans="1:21" s="266" customFormat="1" ht="30.75" customHeight="1">
      <c r="A42" s="264"/>
      <c r="B42" s="236" t="s">
        <v>185</v>
      </c>
      <c r="C42" s="237" t="s">
        <v>186</v>
      </c>
      <c r="D42" s="238"/>
      <c r="E42" s="247">
        <f>E43-E44+E45</f>
        <v>0</v>
      </c>
      <c r="F42" s="247">
        <f>F43-F44+F45</f>
        <v>0</v>
      </c>
      <c r="G42" s="247">
        <f>G43-G44+G45</f>
        <v>0</v>
      </c>
      <c r="H42" s="247">
        <f>H43-H44+H45</f>
        <v>0</v>
      </c>
      <c r="I42" s="247">
        <f>I43-I44+I45</f>
        <v>0</v>
      </c>
      <c r="J42" s="247">
        <f>J43-J44+J45</f>
        <v>0</v>
      </c>
      <c r="K42" s="247">
        <f>K43-K44+K45</f>
        <v>0</v>
      </c>
      <c r="L42" s="247">
        <f>L43-L44+L45</f>
        <v>0</v>
      </c>
      <c r="M42" s="247">
        <f>M43-M44+M45</f>
        <v>0</v>
      </c>
      <c r="N42" s="247">
        <f>N43-N44+N45</f>
        <v>0</v>
      </c>
      <c r="O42" s="247">
        <f>O43-O44+O45</f>
        <v>0</v>
      </c>
      <c r="P42" s="247">
        <f>P43-P44+P45</f>
        <v>0</v>
      </c>
      <c r="Q42" s="248">
        <f>Q43-Q44+Q45</f>
        <v>0</v>
      </c>
      <c r="R42" s="129"/>
      <c r="S42"/>
      <c r="T42"/>
      <c r="U42"/>
    </row>
    <row r="43" spans="1:21" s="216" customFormat="1" ht="16.5" customHeight="1">
      <c r="A43" s="258"/>
      <c r="B43" s="241"/>
      <c r="C43" s="242" t="s">
        <v>187</v>
      </c>
      <c r="D43" s="238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59">
        <f aca="true" t="shared" si="6" ref="Q43:Q48">SUM(E43:P43)</f>
        <v>0</v>
      </c>
      <c r="R43" s="129"/>
      <c r="S43"/>
      <c r="T43"/>
      <c r="U43"/>
    </row>
    <row r="44" spans="1:21" s="216" customFormat="1" ht="18" customHeight="1">
      <c r="A44" s="258"/>
      <c r="B44" s="241"/>
      <c r="C44" s="242" t="s">
        <v>188</v>
      </c>
      <c r="D44" s="238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59">
        <f t="shared" si="6"/>
        <v>0</v>
      </c>
      <c r="R44" s="129"/>
      <c r="S44"/>
      <c r="T44"/>
      <c r="U44"/>
    </row>
    <row r="45" spans="1:21" s="216" customFormat="1" ht="19.5" customHeight="1">
      <c r="A45" s="258"/>
      <c r="B45" s="241"/>
      <c r="C45" s="242" t="s">
        <v>189</v>
      </c>
      <c r="D45" s="238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59">
        <f t="shared" si="6"/>
        <v>0</v>
      </c>
      <c r="R45" s="129"/>
      <c r="S45"/>
      <c r="T45"/>
      <c r="U45"/>
    </row>
    <row r="46" spans="1:21" s="216" customFormat="1" ht="20.25" customHeight="1">
      <c r="A46" s="258"/>
      <c r="B46" s="241" t="s">
        <v>190</v>
      </c>
      <c r="C46" s="242" t="s">
        <v>191</v>
      </c>
      <c r="D46" s="238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59">
        <f t="shared" si="6"/>
        <v>0</v>
      </c>
      <c r="R46" s="129"/>
      <c r="S46"/>
      <c r="T46"/>
      <c r="U46"/>
    </row>
    <row r="47" spans="1:21" s="216" customFormat="1" ht="18.75" customHeight="1">
      <c r="A47" s="258"/>
      <c r="B47" s="241" t="s">
        <v>192</v>
      </c>
      <c r="C47" s="242" t="s">
        <v>193</v>
      </c>
      <c r="D47" s="238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59">
        <f t="shared" si="6"/>
        <v>0</v>
      </c>
      <c r="R47" s="129"/>
      <c r="S47"/>
      <c r="T47"/>
      <c r="U47"/>
    </row>
    <row r="48" spans="1:21" s="216" customFormat="1" ht="21" customHeight="1">
      <c r="A48" s="258"/>
      <c r="B48" s="241" t="s">
        <v>194</v>
      </c>
      <c r="C48" s="242" t="s">
        <v>195</v>
      </c>
      <c r="D48" s="238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59">
        <f t="shared" si="6"/>
        <v>0</v>
      </c>
      <c r="R48" s="129"/>
      <c r="S48"/>
      <c r="T48"/>
      <c r="U48"/>
    </row>
    <row r="49" spans="1:21" s="266" customFormat="1" ht="30.75" customHeight="1">
      <c r="A49" s="264"/>
      <c r="B49" s="236" t="s">
        <v>196</v>
      </c>
      <c r="C49" s="268" t="s">
        <v>197</v>
      </c>
      <c r="D49" s="238"/>
      <c r="E49" s="239">
        <f>E42+E46+E47+E48</f>
        <v>0</v>
      </c>
      <c r="F49" s="239">
        <f>F42+F46+F47+F48</f>
        <v>0</v>
      </c>
      <c r="G49" s="239">
        <f>G42+G46+G47+G48</f>
        <v>0</v>
      </c>
      <c r="H49" s="239">
        <f>H42+H46+H47+H48</f>
        <v>0</v>
      </c>
      <c r="I49" s="239">
        <f>I42+I46+I47+I48</f>
        <v>0</v>
      </c>
      <c r="J49" s="239">
        <f>J42+J46+J47+J48</f>
        <v>0</v>
      </c>
      <c r="K49" s="239">
        <f>K42+K46+K47+K48</f>
        <v>0</v>
      </c>
      <c r="L49" s="239">
        <f>L42+L46+L47+L48</f>
        <v>0</v>
      </c>
      <c r="M49" s="239">
        <f>M42+M46+M47+M48</f>
        <v>0</v>
      </c>
      <c r="N49" s="239">
        <f>N42+N46+N47+N48</f>
        <v>0</v>
      </c>
      <c r="O49" s="239">
        <f>O42+O46+O47+O48</f>
        <v>0</v>
      </c>
      <c r="P49" s="239">
        <f>P42+P46+P47+P48</f>
        <v>0</v>
      </c>
      <c r="Q49" s="240">
        <f>Q42+Q46+Q47+Q48</f>
        <v>0</v>
      </c>
      <c r="R49" s="129"/>
      <c r="S49"/>
      <c r="T49"/>
      <c r="U49"/>
    </row>
    <row r="50" spans="1:21" s="249" customFormat="1" ht="33.75" customHeight="1">
      <c r="A50" s="246"/>
      <c r="B50" s="233" t="s">
        <v>198</v>
      </c>
      <c r="C50" s="224" t="s">
        <v>199</v>
      </c>
      <c r="D50" s="238"/>
      <c r="E50" s="262">
        <f>E41-E49</f>
        <v>0</v>
      </c>
      <c r="F50" s="262">
        <f>F41-F49</f>
        <v>0</v>
      </c>
      <c r="G50" s="262">
        <f>G41-G49</f>
        <v>0</v>
      </c>
      <c r="H50" s="262">
        <f>H41-H49</f>
        <v>0</v>
      </c>
      <c r="I50" s="262">
        <f>I41-I49</f>
        <v>0</v>
      </c>
      <c r="J50" s="262">
        <f>J41-J49</f>
        <v>0</v>
      </c>
      <c r="K50" s="262">
        <f>K41-K49</f>
        <v>0</v>
      </c>
      <c r="L50" s="262">
        <f>L41-L49</f>
        <v>0</v>
      </c>
      <c r="M50" s="262">
        <f>M41-M49</f>
        <v>0</v>
      </c>
      <c r="N50" s="262">
        <f>N41-N49</f>
        <v>0</v>
      </c>
      <c r="O50" s="262">
        <f>O41-O49</f>
        <v>0</v>
      </c>
      <c r="P50" s="262">
        <f>P41-P49</f>
        <v>0</v>
      </c>
      <c r="Q50" s="263">
        <f>SUM(E50:P50)</f>
        <v>0</v>
      </c>
      <c r="R50" s="129"/>
      <c r="S50"/>
      <c r="T50"/>
      <c r="U50"/>
    </row>
    <row r="51" spans="1:22" s="266" customFormat="1" ht="19.5" customHeight="1">
      <c r="A51" s="264"/>
      <c r="B51" s="236" t="s">
        <v>200</v>
      </c>
      <c r="C51" s="268" t="s">
        <v>201</v>
      </c>
      <c r="D51" s="238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3"/>
      <c r="R51" s="129"/>
      <c r="S51"/>
      <c r="T51"/>
      <c r="U51"/>
      <c r="V51" s="274"/>
    </row>
    <row r="52" spans="1:21" s="249" customFormat="1" ht="18.75" customHeight="1">
      <c r="A52" s="246"/>
      <c r="B52" s="233" t="s">
        <v>202</v>
      </c>
      <c r="C52" s="261" t="s">
        <v>203</v>
      </c>
      <c r="D52" s="238"/>
      <c r="E52" s="275">
        <f>E25+E50</f>
        <v>0</v>
      </c>
      <c r="F52" s="275">
        <f>F25+F50</f>
        <v>0</v>
      </c>
      <c r="G52" s="275">
        <f>G25+G50</f>
        <v>0</v>
      </c>
      <c r="H52" s="275">
        <f>H25+H50</f>
        <v>0</v>
      </c>
      <c r="I52" s="275">
        <f>I25+I50</f>
        <v>0</v>
      </c>
      <c r="J52" s="275">
        <f>J25+J50</f>
        <v>0</v>
      </c>
      <c r="K52" s="275">
        <f>K25+K50</f>
        <v>0</v>
      </c>
      <c r="L52" s="275">
        <f>L25+L50</f>
        <v>0</v>
      </c>
      <c r="M52" s="275">
        <f>M25+M50</f>
        <v>0</v>
      </c>
      <c r="N52" s="275">
        <f>N25+N50</f>
        <v>0</v>
      </c>
      <c r="O52" s="275">
        <f>O25+O50</f>
        <v>0</v>
      </c>
      <c r="P52" s="275">
        <f>P25+P50</f>
        <v>0</v>
      </c>
      <c r="Q52" s="276">
        <f>Q25+Q50</f>
        <v>0</v>
      </c>
      <c r="R52" s="129"/>
      <c r="S52"/>
      <c r="T52"/>
      <c r="U52"/>
    </row>
    <row r="53" spans="1:28" s="216" customFormat="1" ht="18" customHeight="1">
      <c r="A53" s="277"/>
      <c r="B53" s="233" t="s">
        <v>204</v>
      </c>
      <c r="C53" s="278" t="s">
        <v>205</v>
      </c>
      <c r="D53" s="279"/>
      <c r="E53" s="275">
        <f>D53</f>
        <v>0</v>
      </c>
      <c r="F53" s="275">
        <f>E54</f>
        <v>0</v>
      </c>
      <c r="G53" s="275">
        <f>F54</f>
        <v>0</v>
      </c>
      <c r="H53" s="275">
        <f>G54</f>
        <v>0</v>
      </c>
      <c r="I53" s="275">
        <f>H54</f>
        <v>0</v>
      </c>
      <c r="J53" s="275">
        <f>I54</f>
        <v>0</v>
      </c>
      <c r="K53" s="275">
        <f>J54</f>
        <v>0</v>
      </c>
      <c r="L53" s="275">
        <f>K54</f>
        <v>0</v>
      </c>
      <c r="M53" s="275">
        <f>L54</f>
        <v>0</v>
      </c>
      <c r="N53" s="275">
        <f>M54</f>
        <v>0</v>
      </c>
      <c r="O53" s="275">
        <f>N54</f>
        <v>0</v>
      </c>
      <c r="P53" s="275">
        <f>O54</f>
        <v>0</v>
      </c>
      <c r="Q53" s="280">
        <f>D53</f>
        <v>0</v>
      </c>
      <c r="R53" s="129"/>
      <c r="S53"/>
      <c r="T53"/>
      <c r="U53"/>
      <c r="V53" s="281"/>
      <c r="W53" s="281"/>
      <c r="X53" s="281"/>
      <c r="Y53" s="281"/>
      <c r="Z53" s="281"/>
      <c r="AA53" s="281"/>
      <c r="AB53" s="281"/>
    </row>
    <row r="54" spans="1:21" s="249" customFormat="1" ht="30" customHeight="1">
      <c r="A54" s="282"/>
      <c r="B54" s="283" t="s">
        <v>206</v>
      </c>
      <c r="C54" s="284" t="s">
        <v>207</v>
      </c>
      <c r="D54" s="56">
        <f>SUM(D53)</f>
        <v>0</v>
      </c>
      <c r="E54" s="56">
        <f>E52+E53</f>
        <v>0</v>
      </c>
      <c r="F54" s="56">
        <f>F52+F53</f>
        <v>0</v>
      </c>
      <c r="G54" s="56">
        <f>G52+G53</f>
        <v>0</v>
      </c>
      <c r="H54" s="56">
        <f>H52+H53</f>
        <v>0</v>
      </c>
      <c r="I54" s="56">
        <f>I52+I53</f>
        <v>0</v>
      </c>
      <c r="J54" s="56">
        <f>J52+J53</f>
        <v>0</v>
      </c>
      <c r="K54" s="56">
        <f>K52+K53</f>
        <v>0</v>
      </c>
      <c r="L54" s="56">
        <f>L52+L53</f>
        <v>0</v>
      </c>
      <c r="M54" s="56">
        <f>M52+M53</f>
        <v>0</v>
      </c>
      <c r="N54" s="56">
        <f>N52+N53</f>
        <v>0</v>
      </c>
      <c r="O54" s="56">
        <f>O52+O53</f>
        <v>0</v>
      </c>
      <c r="P54" s="56">
        <f>P52+P53</f>
        <v>0</v>
      </c>
      <c r="Q54" s="285">
        <f>Q52+Q53</f>
        <v>0</v>
      </c>
      <c r="R54" s="129"/>
      <c r="S54"/>
      <c r="T54"/>
      <c r="U54"/>
    </row>
    <row r="55" spans="1:21" s="216" customFormat="1" ht="12.75">
      <c r="A55" s="286"/>
      <c r="B55" s="287"/>
      <c r="C55" s="288" t="s">
        <v>208</v>
      </c>
      <c r="D55" s="288"/>
      <c r="E55" s="289"/>
      <c r="F55" s="289"/>
      <c r="G55" s="289"/>
      <c r="H55" s="289"/>
      <c r="I55" s="289"/>
      <c r="J55" s="289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</row>
  </sheetData>
  <sheetProtection password="EE4C" sheet="1" objects="1" scenarios="1"/>
  <mergeCells count="6">
    <mergeCell ref="B2:M3"/>
    <mergeCell ref="N2:Q3"/>
    <mergeCell ref="E4:P4"/>
    <mergeCell ref="Q5:Q6"/>
    <mergeCell ref="C6:P6"/>
    <mergeCell ref="C26:Q26"/>
  </mergeCells>
  <dataValidations count="2">
    <dataValidation allowBlank="1" showInputMessage="1" showErrorMessage="1" promptTitle="Atentie!" prompt="Continutul celulelor nu poate fi modificat!" sqref="N2:P3">
      <formula1>0</formula1>
      <formula2>0</formula2>
    </dataValidation>
    <dataValidation type="custom" allowBlank="1" showErrorMessage="1" sqref="A47 Q47 V47:IV47">
      <formula1>0</formula1>
      <formula2>0</formula2>
    </dataValidation>
  </dataValidations>
  <printOptions horizontalCentered="1" verticalCentered="1"/>
  <pageMargins left="0.07013888888888889" right="0.5" top="0.32013888888888886" bottom="0.38958333333333334" header="0.5118055555555555" footer="0.07847222222222222"/>
  <pageSetup fitToHeight="1" fitToWidth="1" horizontalDpi="300" verticalDpi="300" orientation="landscape" paperSize="9"/>
  <headerFooter alignWithMargins="0">
    <oddFooter>&amp;L&amp;A&amp;C&amp;D&amp;R&amp;P/&amp;N</oddFooter>
  </headerFooter>
  <rowBreaks count="1" manualBreakCount="1">
    <brk id="54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55" zoomScaleNormal="55" zoomScaleSheetLayoutView="50" workbookViewId="0" topLeftCell="A20">
      <pane xSplit="3" topLeftCell="D20" activePane="topRight" state="frozen"/>
      <selection pane="topLeft" activeCell="A20" sqref="A20"/>
      <selection pane="topRight" activeCell="Q54" sqref="Q54"/>
    </sheetView>
  </sheetViews>
  <sheetFormatPr defaultColWidth="10.28125" defaultRowHeight="12.75"/>
  <cols>
    <col min="1" max="1" width="2.57421875" style="210" customWidth="1"/>
    <col min="2" max="2" width="3.421875" style="211" customWidth="1"/>
    <col min="3" max="3" width="48.57421875" style="212" customWidth="1"/>
    <col min="4" max="4" width="17.140625" style="212" customWidth="1"/>
    <col min="5" max="17" width="17.28125" style="210" customWidth="1"/>
    <col min="18" max="21" width="12.7109375" style="210" customWidth="1"/>
    <col min="22" max="22" width="9.421875" style="210" hidden="1" customWidth="1"/>
    <col min="23" max="16384" width="11.57421875" style="210" hidden="1" customWidth="1"/>
  </cols>
  <sheetData>
    <row r="1" spans="1:21" s="216" customFormat="1" ht="12.75">
      <c r="A1" s="213"/>
      <c r="B1" s="214"/>
      <c r="C1" s="215"/>
      <c r="D1" s="215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1" s="221" customFormat="1" ht="12.75" customHeight="1">
      <c r="A2" s="217"/>
      <c r="B2" s="218" t="s">
        <v>110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9" t="s">
        <v>209</v>
      </c>
      <c r="O2" s="219"/>
      <c r="P2" s="219"/>
      <c r="Q2" s="219"/>
      <c r="R2" s="129"/>
      <c r="S2" s="220"/>
      <c r="T2" s="220"/>
      <c r="U2" s="220"/>
    </row>
    <row r="3" spans="1:21" s="221" customFormat="1" ht="34.5" customHeight="1">
      <c r="A3" s="222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9"/>
      <c r="O3" s="219"/>
      <c r="P3" s="219"/>
      <c r="Q3" s="219"/>
      <c r="R3" s="129"/>
      <c r="S3" s="220"/>
      <c r="T3" s="220"/>
      <c r="U3" s="220"/>
    </row>
    <row r="4" spans="1:21" s="221" customFormat="1" ht="15.75" customHeight="1">
      <c r="A4" s="222"/>
      <c r="B4" s="223"/>
      <c r="C4" s="224" t="s">
        <v>112</v>
      </c>
      <c r="D4" s="225"/>
      <c r="E4" s="226" t="s">
        <v>210</v>
      </c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7" t="s">
        <v>114</v>
      </c>
      <c r="R4" s="129"/>
      <c r="S4"/>
      <c r="T4"/>
      <c r="U4"/>
    </row>
    <row r="5" spans="1:21" s="221" customFormat="1" ht="24" customHeight="1">
      <c r="A5" s="222"/>
      <c r="B5" s="228"/>
      <c r="C5" s="93" t="s">
        <v>115</v>
      </c>
      <c r="D5" s="229"/>
      <c r="E5" s="230" t="s">
        <v>116</v>
      </c>
      <c r="F5" s="230" t="s">
        <v>117</v>
      </c>
      <c r="G5" s="230" t="s">
        <v>118</v>
      </c>
      <c r="H5" s="230" t="s">
        <v>119</v>
      </c>
      <c r="I5" s="230" t="s">
        <v>120</v>
      </c>
      <c r="J5" s="230" t="s">
        <v>121</v>
      </c>
      <c r="K5" s="230" t="s">
        <v>122</v>
      </c>
      <c r="L5" s="230" t="s">
        <v>123</v>
      </c>
      <c r="M5" s="230" t="s">
        <v>124</v>
      </c>
      <c r="N5" s="230" t="s">
        <v>125</v>
      </c>
      <c r="O5" s="230" t="s">
        <v>126</v>
      </c>
      <c r="P5" s="230" t="s">
        <v>127</v>
      </c>
      <c r="Q5" s="231" t="s">
        <v>211</v>
      </c>
      <c r="R5" s="129"/>
      <c r="S5"/>
      <c r="T5"/>
      <c r="U5"/>
    </row>
    <row r="6" spans="1:21" s="235" customFormat="1" ht="24" customHeight="1">
      <c r="A6" s="232"/>
      <c r="B6" s="233" t="s">
        <v>129</v>
      </c>
      <c r="C6" s="234" t="s">
        <v>130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1"/>
      <c r="R6" s="129"/>
      <c r="S6"/>
      <c r="T6"/>
      <c r="U6"/>
    </row>
    <row r="7" spans="1:21" s="235" customFormat="1" ht="30.75" customHeight="1">
      <c r="A7" s="232"/>
      <c r="B7" s="236" t="s">
        <v>131</v>
      </c>
      <c r="C7" s="237" t="s">
        <v>132</v>
      </c>
      <c r="D7" s="238"/>
      <c r="E7" s="239">
        <f>E8+E9+E10+E13</f>
        <v>0</v>
      </c>
      <c r="F7" s="239">
        <f>F8+F9+F10+F13</f>
        <v>0</v>
      </c>
      <c r="G7" s="239">
        <f>G8+G9+G10+G13</f>
        <v>0</v>
      </c>
      <c r="H7" s="239">
        <f>H8+H9+H10+H13</f>
        <v>0</v>
      </c>
      <c r="I7" s="239">
        <f>I8+I9+I10+I13</f>
        <v>0</v>
      </c>
      <c r="J7" s="239">
        <f>J8+J9+J10+J13</f>
        <v>0</v>
      </c>
      <c r="K7" s="239">
        <f>K8+K9+K10+K13</f>
        <v>0</v>
      </c>
      <c r="L7" s="239">
        <f>L8+L9+L10+L13</f>
        <v>0</v>
      </c>
      <c r="M7" s="239">
        <f>M8+M9+M10+M13</f>
        <v>0</v>
      </c>
      <c r="N7" s="239">
        <f>N8+N9+N10+N13</f>
        <v>0</v>
      </c>
      <c r="O7" s="239">
        <f>O8+O9+O10+O13</f>
        <v>0</v>
      </c>
      <c r="P7" s="239">
        <f>P8+P9+P10+P13</f>
        <v>0</v>
      </c>
      <c r="Q7" s="240">
        <f>SUM(Q8:Q10)+Q13</f>
        <v>0</v>
      </c>
      <c r="R7" s="129"/>
      <c r="S7"/>
      <c r="T7"/>
      <c r="U7"/>
    </row>
    <row r="8" spans="1:42" s="221" customFormat="1" ht="33.75" customHeight="1">
      <c r="A8" s="222"/>
      <c r="B8" s="241"/>
      <c r="C8" s="242" t="s">
        <v>133</v>
      </c>
      <c r="D8" s="238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124">
        <f aca="true" t="shared" si="0" ref="Q8:Q9">SUM(E8:P8)</f>
        <v>0</v>
      </c>
      <c r="R8" s="129"/>
      <c r="S8"/>
      <c r="T8"/>
      <c r="U8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</row>
    <row r="9" spans="1:42" s="221" customFormat="1" ht="16.5" customHeight="1">
      <c r="A9" s="222"/>
      <c r="B9" s="241"/>
      <c r="C9" s="242" t="s">
        <v>134</v>
      </c>
      <c r="D9" s="238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124">
        <f t="shared" si="0"/>
        <v>0</v>
      </c>
      <c r="R9" s="129"/>
      <c r="S9"/>
      <c r="T9"/>
      <c r="U9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</row>
    <row r="10" spans="1:42" s="221" customFormat="1" ht="30.75" customHeight="1">
      <c r="A10" s="222"/>
      <c r="B10" s="241"/>
      <c r="C10" s="242" t="s">
        <v>135</v>
      </c>
      <c r="D10" s="238"/>
      <c r="E10" s="29">
        <f>SUM(E11:E12)</f>
        <v>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0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29">
        <f>SUM(O11:O12)</f>
        <v>0</v>
      </c>
      <c r="P10" s="29">
        <f>SUM(P11:P12)</f>
        <v>0</v>
      </c>
      <c r="Q10" s="240">
        <f>SUM(Q11:Q12)</f>
        <v>0</v>
      </c>
      <c r="R10" s="129"/>
      <c r="S10"/>
      <c r="T10"/>
      <c r="U10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</row>
    <row r="11" spans="1:42" s="221" customFormat="1" ht="15.75" customHeight="1">
      <c r="A11" s="222"/>
      <c r="B11" s="241"/>
      <c r="C11" s="242" t="s">
        <v>136</v>
      </c>
      <c r="D11" s="238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124">
        <f aca="true" t="shared" si="1" ref="Q11:Q13">SUM(E11:P11)</f>
        <v>0</v>
      </c>
      <c r="R11" s="129"/>
      <c r="S11"/>
      <c r="T11"/>
      <c r="U11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</row>
    <row r="12" spans="1:42" s="221" customFormat="1" ht="32.25" customHeight="1">
      <c r="A12" s="222"/>
      <c r="B12" s="241"/>
      <c r="C12" s="242" t="s">
        <v>137</v>
      </c>
      <c r="D12" s="238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124">
        <f t="shared" si="1"/>
        <v>0</v>
      </c>
      <c r="R12" s="129"/>
      <c r="S12"/>
      <c r="T12"/>
      <c r="U12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</row>
    <row r="13" spans="1:42" s="221" customFormat="1" ht="31.5" customHeight="1">
      <c r="A13" s="222"/>
      <c r="B13" s="241"/>
      <c r="C13" s="242" t="s">
        <v>138</v>
      </c>
      <c r="D13" s="238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0">
        <f t="shared" si="1"/>
        <v>0</v>
      </c>
      <c r="R13" s="129"/>
      <c r="S13"/>
      <c r="T13"/>
      <c r="U13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</row>
    <row r="14" spans="1:21" s="235" customFormat="1" ht="34.5" customHeight="1">
      <c r="A14" s="232"/>
      <c r="B14" s="236" t="s">
        <v>139</v>
      </c>
      <c r="C14" s="237" t="s">
        <v>140</v>
      </c>
      <c r="D14" s="238"/>
      <c r="E14" s="239">
        <f>SUM(E15:E17)</f>
        <v>0</v>
      </c>
      <c r="F14" s="239">
        <f>SUM(F15:F17)</f>
        <v>0</v>
      </c>
      <c r="G14" s="239">
        <f>SUM(G15:G17)</f>
        <v>0</v>
      </c>
      <c r="H14" s="239">
        <f>SUM(H15:H17)</f>
        <v>0</v>
      </c>
      <c r="I14" s="239">
        <f>SUM(I15:I17)</f>
        <v>0</v>
      </c>
      <c r="J14" s="239">
        <f>SUM(J15:J17)</f>
        <v>0</v>
      </c>
      <c r="K14" s="239">
        <f>SUM(K15:K17)</f>
        <v>0</v>
      </c>
      <c r="L14" s="239">
        <f>SUM(L15:L17)</f>
        <v>0</v>
      </c>
      <c r="M14" s="239">
        <f>SUM(M15:M17)</f>
        <v>0</v>
      </c>
      <c r="N14" s="239">
        <f>SUM(N15:N17)</f>
        <v>0</v>
      </c>
      <c r="O14" s="239">
        <f>SUM(O15:O17)</f>
        <v>0</v>
      </c>
      <c r="P14" s="239">
        <f>SUM(P15:P17)</f>
        <v>0</v>
      </c>
      <c r="Q14" s="240">
        <f>SUM(Q15:Q17)</f>
        <v>0</v>
      </c>
      <c r="R14" s="129"/>
      <c r="S14"/>
      <c r="T14"/>
      <c r="U14"/>
    </row>
    <row r="15" spans="1:21" s="221" customFormat="1" ht="29.25" customHeight="1">
      <c r="A15" s="222"/>
      <c r="B15" s="241"/>
      <c r="C15" s="242" t="s">
        <v>141</v>
      </c>
      <c r="D15" s="238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124">
        <f aca="true" t="shared" si="2" ref="Q15:Q17">SUM(E15:P15)</f>
        <v>0</v>
      </c>
      <c r="R15" s="129"/>
      <c r="S15"/>
      <c r="T15"/>
      <c r="U15"/>
    </row>
    <row r="16" spans="1:21" s="221" customFormat="1" ht="30" customHeight="1">
      <c r="A16" s="222"/>
      <c r="B16" s="241"/>
      <c r="C16" s="242" t="s">
        <v>142</v>
      </c>
      <c r="D16" s="238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124">
        <f t="shared" si="2"/>
        <v>0</v>
      </c>
      <c r="R16" s="129"/>
      <c r="S16"/>
      <c r="T16"/>
      <c r="U16"/>
    </row>
    <row r="17" spans="1:22" s="221" customFormat="1" ht="15.75" customHeight="1">
      <c r="A17" s="222"/>
      <c r="B17" s="241"/>
      <c r="C17" s="242" t="s">
        <v>143</v>
      </c>
      <c r="D17" s="238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124">
        <f t="shared" si="2"/>
        <v>0</v>
      </c>
      <c r="R17" s="129"/>
      <c r="S17"/>
      <c r="T17"/>
      <c r="U17"/>
      <c r="V17" s="245">
        <f>SUM(Q14-Q8-Q10-Q13)</f>
        <v>0</v>
      </c>
    </row>
    <row r="18" spans="1:21" s="249" customFormat="1" ht="32.25" customHeight="1">
      <c r="A18" s="246"/>
      <c r="B18" s="236" t="s">
        <v>144</v>
      </c>
      <c r="C18" s="237" t="s">
        <v>145</v>
      </c>
      <c r="D18" s="238"/>
      <c r="E18" s="247">
        <f>E19+E22</f>
        <v>0</v>
      </c>
      <c r="F18" s="247">
        <f>F19+F22</f>
        <v>0</v>
      </c>
      <c r="G18" s="247">
        <f>G19+G22</f>
        <v>0</v>
      </c>
      <c r="H18" s="247">
        <f>H19+H22</f>
        <v>0</v>
      </c>
      <c r="I18" s="247">
        <f>I19+I22</f>
        <v>0</v>
      </c>
      <c r="J18" s="247">
        <f>J19+J22</f>
        <v>0</v>
      </c>
      <c r="K18" s="247">
        <f>K19+K22</f>
        <v>0</v>
      </c>
      <c r="L18" s="247">
        <f>L19+L22</f>
        <v>0</v>
      </c>
      <c r="M18" s="247">
        <f>M19+M22</f>
        <v>0</v>
      </c>
      <c r="N18" s="247">
        <f>N19+N22</f>
        <v>0</v>
      </c>
      <c r="O18" s="247">
        <f>O19+O22</f>
        <v>0</v>
      </c>
      <c r="P18" s="247">
        <f>P19+P22</f>
        <v>0</v>
      </c>
      <c r="Q18" s="248">
        <f>Q19+Q22</f>
        <v>0</v>
      </c>
      <c r="R18" s="129"/>
      <c r="S18"/>
      <c r="T18"/>
      <c r="U18"/>
    </row>
    <row r="19" spans="1:36" s="257" customFormat="1" ht="33" customHeight="1">
      <c r="A19" s="250"/>
      <c r="B19" s="251"/>
      <c r="C19" s="252" t="s">
        <v>146</v>
      </c>
      <c r="D19" s="253"/>
      <c r="E19" s="254">
        <f>SUM(E20:E21)</f>
        <v>0</v>
      </c>
      <c r="F19" s="254">
        <f>SUM(F20:F21)</f>
        <v>0</v>
      </c>
      <c r="G19" s="254">
        <f>SUM(G20:G21)</f>
        <v>0</v>
      </c>
      <c r="H19" s="254">
        <f>SUM(H20:H21)</f>
        <v>0</v>
      </c>
      <c r="I19" s="254">
        <f>SUM(I20:I21)</f>
        <v>0</v>
      </c>
      <c r="J19" s="254">
        <f>SUM(J20:J21)</f>
        <v>0</v>
      </c>
      <c r="K19" s="254">
        <f>SUM(K20:K21)</f>
        <v>0</v>
      </c>
      <c r="L19" s="254">
        <f>SUM(L20:L21)</f>
        <v>0</v>
      </c>
      <c r="M19" s="254">
        <f>SUM(M20:M21)</f>
        <v>0</v>
      </c>
      <c r="N19" s="254">
        <f>SUM(N20:N21)</f>
        <v>0</v>
      </c>
      <c r="O19" s="254">
        <f>SUM(O20:O21)</f>
        <v>0</v>
      </c>
      <c r="P19" s="254">
        <f>SUM(P20:P21)</f>
        <v>0</v>
      </c>
      <c r="Q19" s="255">
        <f>SUM(Q20:Q21)</f>
        <v>0</v>
      </c>
      <c r="R19" s="129"/>
      <c r="S19"/>
      <c r="T19"/>
      <c r="U19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</row>
    <row r="20" spans="1:36" s="216" customFormat="1" ht="31.5" customHeight="1">
      <c r="A20" s="258"/>
      <c r="B20" s="241"/>
      <c r="C20" s="252" t="s">
        <v>147</v>
      </c>
      <c r="D20" s="238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59">
        <f aca="true" t="shared" si="3" ref="Q20:Q21">SUM(E20:P20)</f>
        <v>0</v>
      </c>
      <c r="R20" s="129"/>
      <c r="S20"/>
      <c r="T20"/>
      <c r="U2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</row>
    <row r="21" spans="1:36" s="216" customFormat="1" ht="30.75" customHeight="1">
      <c r="A21" s="258"/>
      <c r="B21" s="241"/>
      <c r="C21" s="252" t="s">
        <v>212</v>
      </c>
      <c r="D21" s="238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59">
        <f t="shared" si="3"/>
        <v>0</v>
      </c>
      <c r="R21" s="129"/>
      <c r="S21"/>
      <c r="T21"/>
      <c r="U21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</row>
    <row r="22" spans="1:36" s="257" customFormat="1" ht="32.25" customHeight="1">
      <c r="A22" s="250"/>
      <c r="B22" s="251"/>
      <c r="C22" s="252" t="s">
        <v>149</v>
      </c>
      <c r="D22" s="238"/>
      <c r="E22" s="254">
        <f>SUM(E23:E24)</f>
        <v>0</v>
      </c>
      <c r="F22" s="254">
        <f>SUM(F23:F24)</f>
        <v>0</v>
      </c>
      <c r="G22" s="254">
        <f>SUM(G23:G24)</f>
        <v>0</v>
      </c>
      <c r="H22" s="254">
        <f>SUM(H23:H24)</f>
        <v>0</v>
      </c>
      <c r="I22" s="254">
        <f>SUM(I23:I24)</f>
        <v>0</v>
      </c>
      <c r="J22" s="254">
        <f>SUM(J23:J24)</f>
        <v>0</v>
      </c>
      <c r="K22" s="254">
        <f>SUM(K23:K24)</f>
        <v>0</v>
      </c>
      <c r="L22" s="254">
        <f>SUM(L23:L24)</f>
        <v>0</v>
      </c>
      <c r="M22" s="254">
        <f>SUM(M23:M24)</f>
        <v>0</v>
      </c>
      <c r="N22" s="254">
        <f>SUM(N23:N24)</f>
        <v>0</v>
      </c>
      <c r="O22" s="254">
        <f>SUM(O23:O24)</f>
        <v>0</v>
      </c>
      <c r="P22" s="254">
        <f>SUM(P23:P24)</f>
        <v>0</v>
      </c>
      <c r="Q22" s="255">
        <f>SUM(Q23:Q24)</f>
        <v>0</v>
      </c>
      <c r="R22" s="129"/>
      <c r="S22"/>
      <c r="T22"/>
      <c r="U22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</row>
    <row r="23" spans="1:36" s="216" customFormat="1" ht="18.75" customHeight="1">
      <c r="A23" s="258"/>
      <c r="B23" s="241"/>
      <c r="C23" s="252" t="s">
        <v>150</v>
      </c>
      <c r="D23" s="238"/>
      <c r="E23" s="32"/>
      <c r="F23" s="32"/>
      <c r="G23" s="243"/>
      <c r="H23" s="32"/>
      <c r="I23" s="32"/>
      <c r="J23" s="32"/>
      <c r="K23" s="32"/>
      <c r="L23" s="32"/>
      <c r="M23" s="32"/>
      <c r="N23" s="243"/>
      <c r="O23" s="32"/>
      <c r="P23" s="32"/>
      <c r="Q23" s="259">
        <f aca="true" t="shared" si="4" ref="Q23:Q24">SUM(E23:P23)</f>
        <v>0</v>
      </c>
      <c r="R23" s="129"/>
      <c r="S23"/>
      <c r="T23"/>
      <c r="U23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</row>
    <row r="24" spans="1:36" s="216" customFormat="1" ht="31.5" customHeight="1">
      <c r="A24" s="258"/>
      <c r="B24" s="241"/>
      <c r="C24" s="252" t="s">
        <v>151</v>
      </c>
      <c r="D24" s="238"/>
      <c r="E24" s="243"/>
      <c r="F24" s="243"/>
      <c r="G24" s="32"/>
      <c r="H24" s="32"/>
      <c r="I24" s="243"/>
      <c r="J24" s="243"/>
      <c r="K24" s="32"/>
      <c r="L24" s="243"/>
      <c r="M24" s="32"/>
      <c r="N24" s="32"/>
      <c r="O24" s="243"/>
      <c r="P24" s="32"/>
      <c r="Q24" s="259">
        <f t="shared" si="4"/>
        <v>0</v>
      </c>
      <c r="R24" s="129"/>
      <c r="S24"/>
      <c r="T24"/>
      <c r="U24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</row>
    <row r="25" spans="1:21" s="249" customFormat="1" ht="31.5" customHeight="1">
      <c r="A25" s="246"/>
      <c r="B25" s="233" t="s">
        <v>152</v>
      </c>
      <c r="C25" s="261" t="s">
        <v>153</v>
      </c>
      <c r="D25" s="238"/>
      <c r="E25" s="262">
        <f>E7-E14-E18</f>
        <v>0</v>
      </c>
      <c r="F25" s="262">
        <f>F7-F14-F18</f>
        <v>0</v>
      </c>
      <c r="G25" s="262">
        <f>G7-G14-G18</f>
        <v>0</v>
      </c>
      <c r="H25" s="262">
        <f>H7-H14-H18</f>
        <v>0</v>
      </c>
      <c r="I25" s="262">
        <f>I7-I14-I18</f>
        <v>0</v>
      </c>
      <c r="J25" s="262">
        <f>J7-J14-J18</f>
        <v>0</v>
      </c>
      <c r="K25" s="262">
        <f>K7-K14-K18</f>
        <v>0</v>
      </c>
      <c r="L25" s="262">
        <f>L7-L14-L18</f>
        <v>0</v>
      </c>
      <c r="M25" s="262">
        <f>M7-M14-M18</f>
        <v>0</v>
      </c>
      <c r="N25" s="262">
        <f>N7-N14-N18</f>
        <v>0</v>
      </c>
      <c r="O25" s="262">
        <f>O7-O14-O18</f>
        <v>0</v>
      </c>
      <c r="P25" s="262">
        <f>P7-P14-P18</f>
        <v>0</v>
      </c>
      <c r="Q25" s="291">
        <f>Q7-Q14-Q18</f>
        <v>0</v>
      </c>
      <c r="R25" s="129"/>
      <c r="S25"/>
      <c r="T25"/>
      <c r="U25"/>
    </row>
    <row r="26" spans="1:21" s="266" customFormat="1" ht="25.5" customHeight="1">
      <c r="A26" s="264"/>
      <c r="B26" s="233" t="s">
        <v>154</v>
      </c>
      <c r="C26" s="265" t="s">
        <v>155</v>
      </c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129"/>
      <c r="S26"/>
      <c r="T26"/>
      <c r="U26"/>
    </row>
    <row r="27" spans="1:21" s="266" customFormat="1" ht="30" customHeight="1">
      <c r="A27" s="264"/>
      <c r="B27" s="241" t="s">
        <v>156</v>
      </c>
      <c r="C27" s="252" t="s">
        <v>157</v>
      </c>
      <c r="D27" s="238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59">
        <f aca="true" t="shared" si="5" ref="Q27:Q41">SUM(E27:P27)</f>
        <v>0</v>
      </c>
      <c r="R27" s="129"/>
      <c r="S27"/>
      <c r="T27"/>
      <c r="U27"/>
    </row>
    <row r="28" spans="1:21" s="266" customFormat="1" ht="29.25" customHeight="1">
      <c r="A28" s="264"/>
      <c r="B28" s="241" t="s">
        <v>158</v>
      </c>
      <c r="C28" s="252" t="s">
        <v>159</v>
      </c>
      <c r="D28" s="238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59">
        <f t="shared" si="5"/>
        <v>0</v>
      </c>
      <c r="R28" s="129"/>
      <c r="S28"/>
      <c r="T28"/>
      <c r="U28"/>
    </row>
    <row r="29" spans="1:21" s="216" customFormat="1" ht="19.5" customHeight="1">
      <c r="A29" s="267"/>
      <c r="B29" s="241" t="s">
        <v>160</v>
      </c>
      <c r="C29" s="252" t="s">
        <v>161</v>
      </c>
      <c r="D29" s="238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59">
        <f t="shared" si="5"/>
        <v>0</v>
      </c>
      <c r="R29" s="129"/>
      <c r="S29"/>
      <c r="T29"/>
      <c r="U29"/>
    </row>
    <row r="30" spans="1:21" s="216" customFormat="1" ht="15.75" customHeight="1">
      <c r="A30" s="267"/>
      <c r="B30" s="236" t="s">
        <v>162</v>
      </c>
      <c r="C30" s="268" t="s">
        <v>163</v>
      </c>
      <c r="D30" s="238"/>
      <c r="E30" s="247">
        <f>SUM(E27:E29)</f>
        <v>0</v>
      </c>
      <c r="F30" s="247">
        <f>SUM(F27:F29)</f>
        <v>0</v>
      </c>
      <c r="G30" s="247">
        <f>SUM(G27:G29)</f>
        <v>0</v>
      </c>
      <c r="H30" s="247">
        <f>SUM(H27:H29)</f>
        <v>0</v>
      </c>
      <c r="I30" s="247">
        <f>SUM(I27:I29)</f>
        <v>0</v>
      </c>
      <c r="J30" s="247">
        <f>SUM(J27:J29)</f>
        <v>0</v>
      </c>
      <c r="K30" s="247">
        <f>SUM(K27:K29)</f>
        <v>0</v>
      </c>
      <c r="L30" s="247">
        <f>SUM(L27:L29)</f>
        <v>0</v>
      </c>
      <c r="M30" s="247">
        <f>SUM(M27:M29)</f>
        <v>0</v>
      </c>
      <c r="N30" s="247">
        <f>SUM(N27:N29)</f>
        <v>0</v>
      </c>
      <c r="O30" s="247">
        <f>SUM(O27:O29)</f>
        <v>0</v>
      </c>
      <c r="P30" s="247">
        <f>SUM(P27:P29)</f>
        <v>0</v>
      </c>
      <c r="Q30" s="259">
        <f t="shared" si="5"/>
        <v>0</v>
      </c>
      <c r="R30" s="129"/>
      <c r="S30"/>
      <c r="T30"/>
      <c r="U30"/>
    </row>
    <row r="31" spans="1:21" s="266" customFormat="1" ht="31.5" customHeight="1">
      <c r="A31" s="264"/>
      <c r="B31" s="236" t="s">
        <v>129</v>
      </c>
      <c r="C31" s="268" t="s">
        <v>164</v>
      </c>
      <c r="D31" s="238"/>
      <c r="E31" s="247">
        <f>SUM(E32:E40)</f>
        <v>0</v>
      </c>
      <c r="F31" s="247">
        <f>SUM(F32:F40)</f>
        <v>0</v>
      </c>
      <c r="G31" s="247">
        <f>SUM(G32:G40)</f>
        <v>0</v>
      </c>
      <c r="H31" s="247">
        <f>SUM(H32:H40)</f>
        <v>0</v>
      </c>
      <c r="I31" s="247">
        <f>SUM(I32:I40)</f>
        <v>0</v>
      </c>
      <c r="J31" s="247">
        <f>SUM(J32:J40)</f>
        <v>0</v>
      </c>
      <c r="K31" s="247">
        <f>SUM(K32:K40)</f>
        <v>0</v>
      </c>
      <c r="L31" s="247">
        <f>SUM(L32:L40)</f>
        <v>0</v>
      </c>
      <c r="M31" s="247">
        <f>SUM(M32:M40)</f>
        <v>0</v>
      </c>
      <c r="N31" s="247">
        <f>SUM(N32:N40)</f>
        <v>0</v>
      </c>
      <c r="O31" s="247">
        <f>SUM(O32:O40)</f>
        <v>0</v>
      </c>
      <c r="P31" s="247">
        <f>SUM(P32:P40)</f>
        <v>0</v>
      </c>
      <c r="Q31" s="259">
        <f t="shared" si="5"/>
        <v>0</v>
      </c>
      <c r="R31" s="129"/>
      <c r="S31"/>
      <c r="T31"/>
      <c r="U31"/>
    </row>
    <row r="32" spans="1:21" s="266" customFormat="1" ht="17.25" customHeight="1">
      <c r="A32" s="264"/>
      <c r="B32" s="269" t="s">
        <v>165</v>
      </c>
      <c r="C32" s="252" t="s">
        <v>166</v>
      </c>
      <c r="D32" s="238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59">
        <f t="shared" si="5"/>
        <v>0</v>
      </c>
      <c r="R32" s="129"/>
      <c r="S32"/>
      <c r="T32"/>
      <c r="U32"/>
    </row>
    <row r="33" spans="1:21" s="266" customFormat="1" ht="20.25" customHeight="1">
      <c r="A33" s="264"/>
      <c r="B33" s="269" t="s">
        <v>167</v>
      </c>
      <c r="C33" s="252" t="s">
        <v>168</v>
      </c>
      <c r="D33" s="238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59">
        <f t="shared" si="5"/>
        <v>0</v>
      </c>
      <c r="R33" s="129"/>
      <c r="S33"/>
      <c r="T33"/>
      <c r="U33"/>
    </row>
    <row r="34" spans="1:21" s="266" customFormat="1" ht="18.75" customHeight="1">
      <c r="A34" s="264"/>
      <c r="B34" s="269" t="s">
        <v>169</v>
      </c>
      <c r="C34" s="252" t="s">
        <v>170</v>
      </c>
      <c r="D34" s="238"/>
      <c r="E34" s="270"/>
      <c r="F34" s="270"/>
      <c r="G34" s="243"/>
      <c r="H34" s="270"/>
      <c r="I34" s="270"/>
      <c r="J34" s="270"/>
      <c r="K34" s="243"/>
      <c r="L34" s="270"/>
      <c r="M34" s="270"/>
      <c r="N34" s="270"/>
      <c r="O34" s="270"/>
      <c r="P34" s="243"/>
      <c r="Q34" s="259">
        <f t="shared" si="5"/>
        <v>0</v>
      </c>
      <c r="R34" s="129"/>
      <c r="S34"/>
      <c r="T34"/>
      <c r="U34"/>
    </row>
    <row r="35" spans="1:21" s="266" customFormat="1" ht="18.75" customHeight="1">
      <c r="A35" s="264"/>
      <c r="B35" s="269" t="s">
        <v>171</v>
      </c>
      <c r="C35" s="252" t="s">
        <v>172</v>
      </c>
      <c r="D35" s="238"/>
      <c r="E35" s="243"/>
      <c r="F35" s="270"/>
      <c r="G35" s="270"/>
      <c r="H35" s="270"/>
      <c r="I35" s="270"/>
      <c r="J35" s="270"/>
      <c r="K35" s="270"/>
      <c r="L35" s="243"/>
      <c r="M35" s="270"/>
      <c r="N35" s="270"/>
      <c r="O35" s="270"/>
      <c r="P35" s="270"/>
      <c r="Q35" s="259">
        <f t="shared" si="5"/>
        <v>0</v>
      </c>
      <c r="R35" s="129"/>
      <c r="S35"/>
      <c r="T35"/>
      <c r="U35"/>
    </row>
    <row r="36" spans="1:21" s="266" customFormat="1" ht="16.5" customHeight="1">
      <c r="A36" s="264"/>
      <c r="B36" s="269" t="s">
        <v>173</v>
      </c>
      <c r="C36" s="252" t="s">
        <v>174</v>
      </c>
      <c r="D36" s="238"/>
      <c r="E36" s="270"/>
      <c r="F36" s="270"/>
      <c r="G36" s="270"/>
      <c r="H36" s="270"/>
      <c r="I36" s="270"/>
      <c r="J36" s="270"/>
      <c r="K36" s="270"/>
      <c r="L36" s="270"/>
      <c r="M36" s="270"/>
      <c r="N36" s="243"/>
      <c r="O36" s="270"/>
      <c r="P36" s="270"/>
      <c r="Q36" s="259">
        <f t="shared" si="5"/>
        <v>0</v>
      </c>
      <c r="R36" s="129"/>
      <c r="S36"/>
      <c r="T36"/>
      <c r="U36"/>
    </row>
    <row r="37" spans="1:21" s="266" customFormat="1" ht="16.5" customHeight="1">
      <c r="A37" s="264"/>
      <c r="B37" s="269" t="s">
        <v>175</v>
      </c>
      <c r="C37" s="252" t="s">
        <v>176</v>
      </c>
      <c r="D37" s="238"/>
      <c r="E37" s="270"/>
      <c r="F37" s="270"/>
      <c r="G37" s="270"/>
      <c r="H37" s="270"/>
      <c r="I37" s="243"/>
      <c r="J37" s="270"/>
      <c r="K37" s="270"/>
      <c r="L37" s="270"/>
      <c r="M37" s="270"/>
      <c r="N37" s="270"/>
      <c r="O37" s="270"/>
      <c r="P37" s="270"/>
      <c r="Q37" s="259">
        <f t="shared" si="5"/>
        <v>0</v>
      </c>
      <c r="R37" s="129"/>
      <c r="S37"/>
      <c r="T37"/>
      <c r="U37"/>
    </row>
    <row r="38" spans="1:21" s="266" customFormat="1" ht="20.25" customHeight="1">
      <c r="A38" s="264"/>
      <c r="B38" s="269" t="s">
        <v>177</v>
      </c>
      <c r="C38" s="252" t="s">
        <v>178</v>
      </c>
      <c r="D38" s="238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59">
        <f t="shared" si="5"/>
        <v>0</v>
      </c>
      <c r="R38" s="129"/>
      <c r="S38"/>
      <c r="T38"/>
      <c r="U38"/>
    </row>
    <row r="39" spans="1:21" s="266" customFormat="1" ht="17.25" customHeight="1">
      <c r="A39" s="264"/>
      <c r="B39" s="269" t="s">
        <v>179</v>
      </c>
      <c r="C39" s="252" t="s">
        <v>180</v>
      </c>
      <c r="D39" s="238"/>
      <c r="E39" s="270"/>
      <c r="F39" s="270"/>
      <c r="G39" s="243"/>
      <c r="H39" s="270"/>
      <c r="I39" s="270"/>
      <c r="J39" s="243"/>
      <c r="K39" s="270"/>
      <c r="L39" s="270"/>
      <c r="M39" s="270"/>
      <c r="N39" s="270"/>
      <c r="O39" s="270"/>
      <c r="P39" s="270"/>
      <c r="Q39" s="259">
        <f t="shared" si="5"/>
        <v>0</v>
      </c>
      <c r="R39" s="129"/>
      <c r="S39"/>
      <c r="T39"/>
      <c r="U39"/>
    </row>
    <row r="40" spans="1:21" s="266" customFormat="1" ht="15.75" customHeight="1">
      <c r="A40" s="264"/>
      <c r="B40" s="269" t="s">
        <v>181</v>
      </c>
      <c r="C40" s="252" t="s">
        <v>182</v>
      </c>
      <c r="D40" s="238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59">
        <f t="shared" si="5"/>
        <v>0</v>
      </c>
      <c r="R40" s="129"/>
      <c r="S40"/>
      <c r="T40"/>
      <c r="U40"/>
    </row>
    <row r="41" spans="1:21" s="266" customFormat="1" ht="45" customHeight="1">
      <c r="A41" s="264"/>
      <c r="B41" s="271" t="s">
        <v>183</v>
      </c>
      <c r="C41" s="268" t="s">
        <v>184</v>
      </c>
      <c r="D41" s="238"/>
      <c r="E41" s="247">
        <f>E30-E31</f>
        <v>0</v>
      </c>
      <c r="F41" s="247">
        <f>F30-F31</f>
        <v>0</v>
      </c>
      <c r="G41" s="247">
        <f>G30-G31</f>
        <v>0</v>
      </c>
      <c r="H41" s="247">
        <f>H30-H31</f>
        <v>0</v>
      </c>
      <c r="I41" s="247">
        <f>I30-I31</f>
        <v>0</v>
      </c>
      <c r="J41" s="247">
        <f>J30-J31</f>
        <v>0</v>
      </c>
      <c r="K41" s="247">
        <f>K30-K31</f>
        <v>0</v>
      </c>
      <c r="L41" s="247">
        <f>L30-L31</f>
        <v>0</v>
      </c>
      <c r="M41" s="247">
        <f>M30-M31</f>
        <v>0</v>
      </c>
      <c r="N41" s="247">
        <f>N30-N31</f>
        <v>0</v>
      </c>
      <c r="O41" s="247">
        <f>O30-O31</f>
        <v>0</v>
      </c>
      <c r="P41" s="247">
        <f>P30-P31</f>
        <v>0</v>
      </c>
      <c r="Q41" s="248">
        <f t="shared" si="5"/>
        <v>0</v>
      </c>
      <c r="R41" s="129"/>
      <c r="S41"/>
      <c r="T41"/>
      <c r="U41"/>
    </row>
    <row r="42" spans="1:21" s="266" customFormat="1" ht="33" customHeight="1">
      <c r="A42" s="264"/>
      <c r="B42" s="236" t="s">
        <v>185</v>
      </c>
      <c r="C42" s="237" t="s">
        <v>186</v>
      </c>
      <c r="D42" s="238"/>
      <c r="E42" s="247">
        <f>E43-E44+E45</f>
        <v>0</v>
      </c>
      <c r="F42" s="247">
        <f>F43-F44+F45</f>
        <v>0</v>
      </c>
      <c r="G42" s="247">
        <f>G43-G44+G45</f>
        <v>0</v>
      </c>
      <c r="H42" s="247">
        <f>H43-H44+H45</f>
        <v>0</v>
      </c>
      <c r="I42" s="247">
        <f>I43-I44+I45</f>
        <v>0</v>
      </c>
      <c r="J42" s="247">
        <f>J43-J44+J45</f>
        <v>0</v>
      </c>
      <c r="K42" s="247">
        <f>K43-K44+K45</f>
        <v>0</v>
      </c>
      <c r="L42" s="247">
        <f>L43-L44+L45</f>
        <v>0</v>
      </c>
      <c r="M42" s="247">
        <f>M43-M44+M45</f>
        <v>0</v>
      </c>
      <c r="N42" s="247">
        <f>N43-N44+N45</f>
        <v>0</v>
      </c>
      <c r="O42" s="247">
        <f>O43-O44+O45</f>
        <v>0</v>
      </c>
      <c r="P42" s="247">
        <f>P43-P44+P45</f>
        <v>0</v>
      </c>
      <c r="Q42" s="248">
        <f>Q43-Q44+Q45</f>
        <v>0</v>
      </c>
      <c r="R42" s="129"/>
      <c r="S42"/>
      <c r="T42"/>
      <c r="U42"/>
    </row>
    <row r="43" spans="1:21" s="216" customFormat="1" ht="16.5" customHeight="1">
      <c r="A43" s="258"/>
      <c r="B43" s="241"/>
      <c r="C43" s="242" t="s">
        <v>187</v>
      </c>
      <c r="D43" s="238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59">
        <f aca="true" t="shared" si="6" ref="Q43:Q48">SUM(E43:P43)</f>
        <v>0</v>
      </c>
      <c r="R43" s="129"/>
      <c r="S43"/>
      <c r="T43"/>
      <c r="U43"/>
    </row>
    <row r="44" spans="1:21" s="216" customFormat="1" ht="18" customHeight="1">
      <c r="A44" s="258"/>
      <c r="B44" s="241"/>
      <c r="C44" s="242" t="s">
        <v>188</v>
      </c>
      <c r="D44" s="238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59">
        <f t="shared" si="6"/>
        <v>0</v>
      </c>
      <c r="R44" s="129"/>
      <c r="S44"/>
      <c r="T44"/>
      <c r="U44"/>
    </row>
    <row r="45" spans="1:21" s="216" customFormat="1" ht="19.5" customHeight="1">
      <c r="A45" s="258"/>
      <c r="B45" s="241"/>
      <c r="C45" s="242" t="s">
        <v>189</v>
      </c>
      <c r="D45" s="238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59">
        <f t="shared" si="6"/>
        <v>0</v>
      </c>
      <c r="R45" s="129"/>
      <c r="S45"/>
      <c r="T45"/>
      <c r="U45"/>
    </row>
    <row r="46" spans="1:21" s="216" customFormat="1" ht="20.25" customHeight="1">
      <c r="A46" s="258"/>
      <c r="B46" s="241" t="s">
        <v>190</v>
      </c>
      <c r="C46" s="242" t="s">
        <v>191</v>
      </c>
      <c r="D46" s="238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59">
        <f t="shared" si="6"/>
        <v>0</v>
      </c>
      <c r="R46" s="129"/>
      <c r="S46"/>
      <c r="T46"/>
      <c r="U46"/>
    </row>
    <row r="47" spans="1:21" s="216" customFormat="1" ht="18.75" customHeight="1">
      <c r="A47" s="258"/>
      <c r="B47" s="241" t="s">
        <v>192</v>
      </c>
      <c r="C47" s="242" t="s">
        <v>193</v>
      </c>
      <c r="D47" s="238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59">
        <f t="shared" si="6"/>
        <v>0</v>
      </c>
      <c r="R47" s="129"/>
      <c r="S47"/>
      <c r="T47"/>
      <c r="U47"/>
    </row>
    <row r="48" spans="1:21" s="216" customFormat="1" ht="21" customHeight="1">
      <c r="A48" s="258"/>
      <c r="B48" s="241" t="s">
        <v>194</v>
      </c>
      <c r="C48" s="242" t="s">
        <v>195</v>
      </c>
      <c r="D48" s="238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59">
        <f t="shared" si="6"/>
        <v>0</v>
      </c>
      <c r="R48" s="129"/>
      <c r="S48"/>
      <c r="T48"/>
      <c r="U48"/>
    </row>
    <row r="49" spans="1:21" s="266" customFormat="1" ht="30" customHeight="1">
      <c r="A49" s="264"/>
      <c r="B49" s="236" t="s">
        <v>196</v>
      </c>
      <c r="C49" s="268" t="s">
        <v>197</v>
      </c>
      <c r="D49" s="238"/>
      <c r="E49" s="239">
        <f>E42+E46+E47+E48</f>
        <v>0</v>
      </c>
      <c r="F49" s="239">
        <f>F42+F46+F47+F48</f>
        <v>0</v>
      </c>
      <c r="G49" s="239">
        <f>G42+G46+G47+G48</f>
        <v>0</v>
      </c>
      <c r="H49" s="239">
        <f>H42+H46+H47+H48</f>
        <v>0</v>
      </c>
      <c r="I49" s="239">
        <f>I42+I46+I47+I48</f>
        <v>0</v>
      </c>
      <c r="J49" s="239">
        <f>J42+J46+J47+J48</f>
        <v>0</v>
      </c>
      <c r="K49" s="239">
        <f>K42+K46+K47+K48</f>
        <v>0</v>
      </c>
      <c r="L49" s="239">
        <f>L42+L46+L47+L48</f>
        <v>0</v>
      </c>
      <c r="M49" s="239">
        <f>M42+M46+M47+M48</f>
        <v>0</v>
      </c>
      <c r="N49" s="239">
        <f>N42+N46+N47+N48</f>
        <v>0</v>
      </c>
      <c r="O49" s="239">
        <f>O42+O46+O47+O48</f>
        <v>0</v>
      </c>
      <c r="P49" s="239">
        <f>P42+P46+P47+P48</f>
        <v>0</v>
      </c>
      <c r="Q49" s="240">
        <f>Q42+Q46+Q47+Q48</f>
        <v>0</v>
      </c>
      <c r="R49" s="129"/>
      <c r="S49"/>
      <c r="T49"/>
      <c r="U49"/>
    </row>
    <row r="50" spans="1:21" s="249" customFormat="1" ht="36" customHeight="1">
      <c r="A50" s="246"/>
      <c r="B50" s="233" t="s">
        <v>198</v>
      </c>
      <c r="C50" s="224" t="s">
        <v>199</v>
      </c>
      <c r="D50" s="238"/>
      <c r="E50" s="262">
        <f>E41-E49</f>
        <v>0</v>
      </c>
      <c r="F50" s="262">
        <f>F41-F49</f>
        <v>0</v>
      </c>
      <c r="G50" s="262">
        <f>G41-G49</f>
        <v>0</v>
      </c>
      <c r="H50" s="262">
        <f>H41-H49</f>
        <v>0</v>
      </c>
      <c r="I50" s="262">
        <f>I41-I49</f>
        <v>0</v>
      </c>
      <c r="J50" s="262">
        <f>J41-J49</f>
        <v>0</v>
      </c>
      <c r="K50" s="262">
        <f>K41-K49</f>
        <v>0</v>
      </c>
      <c r="L50" s="262">
        <f>L41-L49</f>
        <v>0</v>
      </c>
      <c r="M50" s="262">
        <f>M41-M49</f>
        <v>0</v>
      </c>
      <c r="N50" s="262">
        <f>N41-N49</f>
        <v>0</v>
      </c>
      <c r="O50" s="262">
        <f>O41-O49</f>
        <v>0</v>
      </c>
      <c r="P50" s="262">
        <f>P41-P49</f>
        <v>0</v>
      </c>
      <c r="Q50" s="263">
        <f>SUM(E50:P50)</f>
        <v>0</v>
      </c>
      <c r="R50" s="129"/>
      <c r="S50"/>
      <c r="T50"/>
      <c r="U50"/>
    </row>
    <row r="51" spans="1:22" s="266" customFormat="1" ht="19.5" customHeight="1">
      <c r="A51" s="264"/>
      <c r="B51" s="236" t="s">
        <v>200</v>
      </c>
      <c r="C51" s="268" t="s">
        <v>201</v>
      </c>
      <c r="D51" s="238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3"/>
      <c r="R51" s="129"/>
      <c r="S51"/>
      <c r="T51"/>
      <c r="U51"/>
      <c r="V51" s="274"/>
    </row>
    <row r="52" spans="1:21" s="249" customFormat="1" ht="18.75" customHeight="1">
      <c r="A52" s="246"/>
      <c r="B52" s="233" t="s">
        <v>202</v>
      </c>
      <c r="C52" s="261" t="s">
        <v>203</v>
      </c>
      <c r="D52" s="238"/>
      <c r="E52" s="275">
        <f>E25+E50</f>
        <v>0</v>
      </c>
      <c r="F52" s="275">
        <f>F25+F50</f>
        <v>0</v>
      </c>
      <c r="G52" s="275">
        <f>G25+G50</f>
        <v>0</v>
      </c>
      <c r="H52" s="275">
        <f>H25+H50</f>
        <v>0</v>
      </c>
      <c r="I52" s="275">
        <f>I25+I50</f>
        <v>0</v>
      </c>
      <c r="J52" s="275">
        <f>J25+J50</f>
        <v>0</v>
      </c>
      <c r="K52" s="275">
        <f>K25+K50</f>
        <v>0</v>
      </c>
      <c r="L52" s="275">
        <f>L25+L50</f>
        <v>0</v>
      </c>
      <c r="M52" s="275">
        <f>M25+M50</f>
        <v>0</v>
      </c>
      <c r="N52" s="275">
        <f>N25+N50</f>
        <v>0</v>
      </c>
      <c r="O52" s="275">
        <f>O25+O50</f>
        <v>0</v>
      </c>
      <c r="P52" s="275">
        <f>P25+P50</f>
        <v>0</v>
      </c>
      <c r="Q52" s="276">
        <f>Q25+Q50</f>
        <v>0</v>
      </c>
      <c r="R52" s="129"/>
      <c r="S52"/>
      <c r="T52"/>
      <c r="U52"/>
    </row>
    <row r="53" spans="1:28" s="216" customFormat="1" ht="16.5" customHeight="1">
      <c r="A53" s="277"/>
      <c r="B53" s="233" t="s">
        <v>204</v>
      </c>
      <c r="C53" s="278" t="s">
        <v>205</v>
      </c>
      <c r="D53" s="292">
        <f>'FN An 1 I'!Q54</f>
        <v>0</v>
      </c>
      <c r="E53" s="275">
        <f>D53</f>
        <v>0</v>
      </c>
      <c r="F53" s="275">
        <f>E54</f>
        <v>0</v>
      </c>
      <c r="G53" s="275">
        <f>F54</f>
        <v>0</v>
      </c>
      <c r="H53" s="275">
        <f>G54</f>
        <v>0</v>
      </c>
      <c r="I53" s="275">
        <f>H54</f>
        <v>0</v>
      </c>
      <c r="J53" s="275">
        <f>I54</f>
        <v>0</v>
      </c>
      <c r="K53" s="275">
        <f>J54</f>
        <v>0</v>
      </c>
      <c r="L53" s="275">
        <f>K54</f>
        <v>0</v>
      </c>
      <c r="M53" s="275">
        <f>L54</f>
        <v>0</v>
      </c>
      <c r="N53" s="275">
        <f>M54</f>
        <v>0</v>
      </c>
      <c r="O53" s="275">
        <f>N54</f>
        <v>0</v>
      </c>
      <c r="P53" s="275">
        <f>O54</f>
        <v>0</v>
      </c>
      <c r="Q53" s="280">
        <f>D53</f>
        <v>0</v>
      </c>
      <c r="R53" s="129"/>
      <c r="S53"/>
      <c r="T53"/>
      <c r="U53"/>
      <c r="V53" s="281"/>
      <c r="W53" s="281"/>
      <c r="X53" s="281"/>
      <c r="Y53" s="281"/>
      <c r="Z53" s="281"/>
      <c r="AA53" s="281"/>
      <c r="AB53" s="281"/>
    </row>
    <row r="54" spans="1:21" s="249" customFormat="1" ht="30" customHeight="1">
      <c r="A54" s="282"/>
      <c r="B54" s="283" t="s">
        <v>206</v>
      </c>
      <c r="C54" s="284" t="s">
        <v>207</v>
      </c>
      <c r="D54" s="56">
        <f>SUM(D53)</f>
        <v>0</v>
      </c>
      <c r="E54" s="56">
        <f>E52+E53</f>
        <v>0</v>
      </c>
      <c r="F54" s="56">
        <f>F52+F53</f>
        <v>0</v>
      </c>
      <c r="G54" s="56">
        <f>G52+G53</f>
        <v>0</v>
      </c>
      <c r="H54" s="56">
        <f>H52+H53</f>
        <v>0</v>
      </c>
      <c r="I54" s="56">
        <f>I52+I53</f>
        <v>0</v>
      </c>
      <c r="J54" s="56">
        <f>J52+J53</f>
        <v>0</v>
      </c>
      <c r="K54" s="56">
        <f>K52+K53</f>
        <v>0</v>
      </c>
      <c r="L54" s="56">
        <f>L52+L53</f>
        <v>0</v>
      </c>
      <c r="M54" s="56">
        <f>M52+M53</f>
        <v>0</v>
      </c>
      <c r="N54" s="56">
        <f>N52+N53</f>
        <v>0</v>
      </c>
      <c r="O54" s="56">
        <f>O52+O53</f>
        <v>0</v>
      </c>
      <c r="P54" s="56">
        <f>P52+P53</f>
        <v>0</v>
      </c>
      <c r="Q54" s="285">
        <f>Q52+Q53</f>
        <v>0</v>
      </c>
      <c r="R54" s="129"/>
      <c r="S54"/>
      <c r="T54"/>
      <c r="U54"/>
    </row>
    <row r="55" spans="1:21" s="216" customFormat="1" ht="12.75">
      <c r="A55" s="286"/>
      <c r="B55" s="287"/>
      <c r="C55" s="288" t="s">
        <v>208</v>
      </c>
      <c r="D55" s="288"/>
      <c r="E55" s="289"/>
      <c r="F55" s="289"/>
      <c r="G55" s="289"/>
      <c r="H55" s="289"/>
      <c r="I55" s="289"/>
      <c r="J55" s="289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</row>
  </sheetData>
  <sheetProtection password="EE4C" sheet="1" objects="1" scenarios="1"/>
  <mergeCells count="6">
    <mergeCell ref="B2:M3"/>
    <mergeCell ref="N2:Q3"/>
    <mergeCell ref="E4:P4"/>
    <mergeCell ref="Q5:Q6"/>
    <mergeCell ref="C6:P6"/>
    <mergeCell ref="C26:Q26"/>
  </mergeCells>
  <dataValidations count="2">
    <dataValidation allowBlank="1" showInputMessage="1" showErrorMessage="1" promptTitle="Atentie!" prompt="Continutul celulelor nu poate fi modificat!" sqref="N2:P3">
      <formula1>0</formula1>
      <formula2>0</formula2>
    </dataValidation>
    <dataValidation type="custom" allowBlank="1" showErrorMessage="1" sqref="A47 Q47 V47:IV47">
      <formula1>0</formula1>
      <formula2>0</formula2>
    </dataValidation>
  </dataValidations>
  <printOptions horizontalCentered="1" verticalCentered="1"/>
  <pageMargins left="0.07013888888888889" right="0.5" top="0.32013888888888886" bottom="0.38958333333333334" header="0.5118055555555555" footer="0.07847222222222222"/>
  <pageSetup fitToHeight="1" fitToWidth="1" horizontalDpi="300" verticalDpi="300" orientation="landscape" paperSize="9"/>
  <headerFooter alignWithMargins="0">
    <oddFooter>&amp;L&amp;A&amp;C&amp;D&amp;R&amp;P/&amp;N</oddFooter>
  </headerFooter>
  <rowBreaks count="1" manualBreakCount="1">
    <brk id="54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70" zoomScaleNormal="70" zoomScaleSheetLayoutView="50" workbookViewId="0" topLeftCell="A1">
      <selection activeCell="H54" sqref="H54"/>
    </sheetView>
  </sheetViews>
  <sheetFormatPr defaultColWidth="10.28125" defaultRowHeight="12.75"/>
  <cols>
    <col min="1" max="1" width="2.57421875" style="210" customWidth="1"/>
    <col min="2" max="2" width="3.421875" style="211" customWidth="1"/>
    <col min="3" max="3" width="51.7109375" style="212" customWidth="1"/>
    <col min="4" max="4" width="17.57421875" style="212" customWidth="1"/>
    <col min="5" max="9" width="17.28125" style="210" customWidth="1"/>
    <col min="10" max="13" width="12.7109375" style="210" customWidth="1"/>
    <col min="14" max="14" width="9.421875" style="210" hidden="1" customWidth="1"/>
    <col min="15" max="16384" width="11.57421875" style="210" hidden="1" customWidth="1"/>
  </cols>
  <sheetData>
    <row r="1" spans="1:13" s="216" customFormat="1" ht="12.75">
      <c r="A1" s="213"/>
      <c r="B1" s="214"/>
      <c r="C1" s="215"/>
      <c r="D1" s="215"/>
      <c r="E1" s="213"/>
      <c r="F1" s="213"/>
      <c r="G1" s="213"/>
      <c r="H1" s="213"/>
      <c r="I1" s="213"/>
      <c r="J1" s="213"/>
      <c r="K1" s="213"/>
      <c r="L1" s="213"/>
      <c r="M1" s="213"/>
    </row>
    <row r="2" spans="1:13" s="221" customFormat="1" ht="21" customHeight="1">
      <c r="A2" s="217"/>
      <c r="B2" s="293" t="s">
        <v>213</v>
      </c>
      <c r="C2" s="293"/>
      <c r="D2" s="293"/>
      <c r="E2" s="293"/>
      <c r="F2" s="293"/>
      <c r="G2" s="294" t="s">
        <v>214</v>
      </c>
      <c r="H2" s="294"/>
      <c r="I2" s="294"/>
      <c r="J2" s="129"/>
      <c r="K2" s="220"/>
      <c r="L2" s="220"/>
      <c r="M2" s="220"/>
    </row>
    <row r="3" spans="1:13" s="221" customFormat="1" ht="18.75" customHeight="1">
      <c r="A3" s="222"/>
      <c r="B3" s="293"/>
      <c r="C3" s="293"/>
      <c r="D3" s="293"/>
      <c r="E3" s="293"/>
      <c r="F3" s="293"/>
      <c r="G3" s="294"/>
      <c r="H3" s="294"/>
      <c r="I3" s="294"/>
      <c r="J3" s="129"/>
      <c r="K3" s="220"/>
      <c r="L3" s="220"/>
      <c r="M3" s="220"/>
    </row>
    <row r="4" spans="1:13" s="221" customFormat="1" ht="15.75" customHeight="1">
      <c r="A4" s="222"/>
      <c r="B4" s="223"/>
      <c r="C4" s="224" t="s">
        <v>112</v>
      </c>
      <c r="D4" s="225"/>
      <c r="E4" s="227"/>
      <c r="F4" s="227"/>
      <c r="G4" s="227"/>
      <c r="H4" s="227"/>
      <c r="I4" s="227"/>
      <c r="J4" s="129"/>
      <c r="K4"/>
      <c r="L4"/>
      <c r="M4"/>
    </row>
    <row r="5" spans="1:13" s="221" customFormat="1" ht="24" customHeight="1">
      <c r="A5" s="222"/>
      <c r="B5" s="228"/>
      <c r="C5" s="93" t="s">
        <v>115</v>
      </c>
      <c r="D5" s="229"/>
      <c r="E5" s="230" t="s">
        <v>4</v>
      </c>
      <c r="F5" s="230" t="s">
        <v>5</v>
      </c>
      <c r="G5" s="230" t="s">
        <v>79</v>
      </c>
      <c r="H5" s="230" t="s">
        <v>80</v>
      </c>
      <c r="I5" s="295" t="s">
        <v>81</v>
      </c>
      <c r="J5" s="129"/>
      <c r="K5"/>
      <c r="L5"/>
      <c r="M5"/>
    </row>
    <row r="6" spans="1:13" s="235" customFormat="1" ht="24" customHeight="1">
      <c r="A6" s="232"/>
      <c r="B6" s="233" t="s">
        <v>129</v>
      </c>
      <c r="C6" s="265" t="s">
        <v>130</v>
      </c>
      <c r="D6" s="265"/>
      <c r="E6" s="265"/>
      <c r="F6" s="265"/>
      <c r="G6" s="265"/>
      <c r="H6" s="265"/>
      <c r="I6" s="265"/>
      <c r="J6" s="129"/>
      <c r="K6"/>
      <c r="L6"/>
      <c r="M6"/>
    </row>
    <row r="7" spans="1:13" s="235" customFormat="1" ht="21.75" customHeight="1">
      <c r="A7" s="232"/>
      <c r="B7" s="236" t="s">
        <v>131</v>
      </c>
      <c r="C7" s="237" t="s">
        <v>132</v>
      </c>
      <c r="D7" s="238"/>
      <c r="E7" s="239">
        <f>SUM(E8:E10)+E13</f>
        <v>0</v>
      </c>
      <c r="F7" s="239">
        <f>SUM(F8:F10)+F13</f>
        <v>0</v>
      </c>
      <c r="G7" s="239">
        <f>SUM(G8:G10)+G13</f>
        <v>0</v>
      </c>
      <c r="H7" s="239">
        <f>SUM(H8:H10)+H13</f>
        <v>0</v>
      </c>
      <c r="I7" s="240">
        <f>SUM(I8:I10)+I13</f>
        <v>0</v>
      </c>
      <c r="J7" s="129"/>
      <c r="K7"/>
      <c r="L7"/>
      <c r="M7"/>
    </row>
    <row r="8" spans="1:34" s="221" customFormat="1" ht="32.25" customHeight="1">
      <c r="A8" s="222"/>
      <c r="B8" s="241"/>
      <c r="C8" s="242" t="s">
        <v>215</v>
      </c>
      <c r="D8" s="238"/>
      <c r="E8" s="243"/>
      <c r="F8" s="243"/>
      <c r="G8" s="243"/>
      <c r="H8" s="243"/>
      <c r="I8" s="296"/>
      <c r="J8" s="129"/>
      <c r="K8"/>
      <c r="L8"/>
      <c r="M8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</row>
    <row r="9" spans="1:34" s="221" customFormat="1" ht="16.5" customHeight="1">
      <c r="A9" s="222"/>
      <c r="B9" s="241"/>
      <c r="C9" s="242" t="s">
        <v>134</v>
      </c>
      <c r="D9" s="238"/>
      <c r="E9" s="243"/>
      <c r="F9" s="243"/>
      <c r="G9" s="243"/>
      <c r="H9" s="243"/>
      <c r="I9" s="296"/>
      <c r="J9" s="129"/>
      <c r="K9"/>
      <c r="L9"/>
      <c r="M9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</row>
    <row r="10" spans="1:34" s="221" customFormat="1" ht="30.75" customHeight="1">
      <c r="A10" s="222"/>
      <c r="B10" s="241"/>
      <c r="C10" s="242" t="s">
        <v>135</v>
      </c>
      <c r="D10" s="238"/>
      <c r="E10" s="29">
        <f>SUM(E11:E12)</f>
        <v>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124">
        <f>SUM(I11:I12)</f>
        <v>0</v>
      </c>
      <c r="J10" s="129"/>
      <c r="K10"/>
      <c r="L10"/>
      <c r="M10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</row>
    <row r="11" spans="1:34" s="221" customFormat="1" ht="15.75" customHeight="1">
      <c r="A11" s="222"/>
      <c r="B11" s="241"/>
      <c r="C11" s="242" t="s">
        <v>136</v>
      </c>
      <c r="D11" s="238"/>
      <c r="E11" s="243"/>
      <c r="F11" s="243"/>
      <c r="G11" s="243"/>
      <c r="H11" s="243"/>
      <c r="I11" s="296"/>
      <c r="J11" s="129"/>
      <c r="K11"/>
      <c r="L11"/>
      <c r="M11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</row>
    <row r="12" spans="1:34" s="221" customFormat="1" ht="30" customHeight="1">
      <c r="A12" s="222"/>
      <c r="B12" s="241"/>
      <c r="C12" s="242" t="s">
        <v>137</v>
      </c>
      <c r="D12" s="238"/>
      <c r="E12" s="243"/>
      <c r="F12" s="243"/>
      <c r="G12" s="243"/>
      <c r="H12" s="243"/>
      <c r="I12" s="296"/>
      <c r="J12" s="129"/>
      <c r="K12"/>
      <c r="L12"/>
      <c r="M12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</row>
    <row r="13" spans="1:34" s="221" customFormat="1" ht="15.75" customHeight="1">
      <c r="A13" s="222"/>
      <c r="B13" s="241"/>
      <c r="C13" s="242" t="s">
        <v>138</v>
      </c>
      <c r="D13" s="238"/>
      <c r="E13" s="243"/>
      <c r="F13" s="243"/>
      <c r="G13" s="243"/>
      <c r="H13" s="243"/>
      <c r="I13" s="296"/>
      <c r="J13" s="129"/>
      <c r="K13"/>
      <c r="L13"/>
      <c r="M13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</row>
    <row r="14" spans="1:13" s="235" customFormat="1" ht="31.5">
      <c r="A14" s="232"/>
      <c r="B14" s="236" t="s">
        <v>139</v>
      </c>
      <c r="C14" s="237" t="s">
        <v>140</v>
      </c>
      <c r="D14" s="238"/>
      <c r="E14" s="239">
        <f>SUM(E15:E17)</f>
        <v>0</v>
      </c>
      <c r="F14" s="239">
        <f>SUM(F15:F17)</f>
        <v>0</v>
      </c>
      <c r="G14" s="239">
        <f>SUM(G15:G17)</f>
        <v>0</v>
      </c>
      <c r="H14" s="239">
        <f>SUM(H15:H17)</f>
        <v>0</v>
      </c>
      <c r="I14" s="240">
        <f>SUM(I15:I17)</f>
        <v>0</v>
      </c>
      <c r="J14" s="129"/>
      <c r="K14"/>
      <c r="L14"/>
      <c r="M14"/>
    </row>
    <row r="15" spans="1:13" s="221" customFormat="1" ht="15.75" customHeight="1">
      <c r="A15" s="222"/>
      <c r="B15" s="241"/>
      <c r="C15" s="242" t="s">
        <v>141</v>
      </c>
      <c r="D15" s="238"/>
      <c r="E15" s="243"/>
      <c r="F15" s="243"/>
      <c r="G15" s="243"/>
      <c r="H15" s="243"/>
      <c r="I15" s="296"/>
      <c r="J15" s="129"/>
      <c r="K15"/>
      <c r="L15"/>
      <c r="M15"/>
    </row>
    <row r="16" spans="1:13" s="221" customFormat="1" ht="29.25" customHeight="1">
      <c r="A16" s="222"/>
      <c r="B16" s="241"/>
      <c r="C16" s="242" t="s">
        <v>142</v>
      </c>
      <c r="D16" s="238"/>
      <c r="E16" s="243"/>
      <c r="F16" s="243"/>
      <c r="G16" s="243"/>
      <c r="H16" s="243"/>
      <c r="I16" s="296"/>
      <c r="J16" s="129"/>
      <c r="K16"/>
      <c r="L16"/>
      <c r="M16"/>
    </row>
    <row r="17" spans="1:14" s="221" customFormat="1" ht="15.75" customHeight="1">
      <c r="A17" s="222"/>
      <c r="B17" s="241"/>
      <c r="C17" s="242" t="s">
        <v>143</v>
      </c>
      <c r="D17" s="238"/>
      <c r="E17" s="243"/>
      <c r="F17" s="243"/>
      <c r="G17" s="243"/>
      <c r="H17" s="243"/>
      <c r="I17" s="296"/>
      <c r="J17" s="129"/>
      <c r="K17"/>
      <c r="L17"/>
      <c r="M17"/>
      <c r="N17" s="245" t="e">
        <f>SUM(#REF!-#REF!-#REF!-#REF!)</f>
        <v>#VALUE!</v>
      </c>
    </row>
    <row r="18" spans="1:13" s="249" customFormat="1" ht="31.5">
      <c r="A18" s="246"/>
      <c r="B18" s="236" t="s">
        <v>144</v>
      </c>
      <c r="C18" s="237" t="s">
        <v>145</v>
      </c>
      <c r="D18" s="238"/>
      <c r="E18" s="247">
        <f>E19+E22</f>
        <v>0</v>
      </c>
      <c r="F18" s="247">
        <f>F19+F22</f>
        <v>0</v>
      </c>
      <c r="G18" s="247">
        <f>G19+G22</f>
        <v>0</v>
      </c>
      <c r="H18" s="247">
        <f>H19+H22</f>
        <v>0</v>
      </c>
      <c r="I18" s="248">
        <f>I19+I22</f>
        <v>0</v>
      </c>
      <c r="J18" s="129"/>
      <c r="K18"/>
      <c r="L18"/>
      <c r="M18"/>
    </row>
    <row r="19" spans="1:28" s="257" customFormat="1" ht="30" customHeight="1">
      <c r="A19" s="250"/>
      <c r="B19" s="251"/>
      <c r="C19" s="252" t="s">
        <v>146</v>
      </c>
      <c r="D19" s="253"/>
      <c r="E19" s="254">
        <f>SUM(E20:E21)</f>
        <v>0</v>
      </c>
      <c r="F19" s="254">
        <f>SUM(F20:F21)</f>
        <v>0</v>
      </c>
      <c r="G19" s="254">
        <f>SUM(G20:G21)</f>
        <v>0</v>
      </c>
      <c r="H19" s="254">
        <f>SUM(H20:H21)</f>
        <v>0</v>
      </c>
      <c r="I19" s="255">
        <f>SUM(I20:I21)</f>
        <v>0</v>
      </c>
      <c r="J19" s="129"/>
      <c r="K19"/>
      <c r="L19"/>
      <c r="M19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</row>
    <row r="20" spans="1:28" s="216" customFormat="1" ht="18" customHeight="1">
      <c r="A20" s="258"/>
      <c r="B20" s="241"/>
      <c r="C20" s="252" t="s">
        <v>147</v>
      </c>
      <c r="D20" s="238"/>
      <c r="E20" s="243"/>
      <c r="F20" s="243"/>
      <c r="G20" s="243"/>
      <c r="H20" s="243"/>
      <c r="I20" s="296"/>
      <c r="J20" s="129"/>
      <c r="K20"/>
      <c r="L20"/>
      <c r="M2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</row>
    <row r="21" spans="1:28" s="216" customFormat="1" ht="30" customHeight="1">
      <c r="A21" s="258"/>
      <c r="B21" s="241"/>
      <c r="C21" s="252" t="s">
        <v>212</v>
      </c>
      <c r="D21" s="238"/>
      <c r="E21" s="243"/>
      <c r="F21" s="243"/>
      <c r="G21" s="243"/>
      <c r="H21" s="243"/>
      <c r="I21" s="296"/>
      <c r="J21" s="129"/>
      <c r="K21"/>
      <c r="L21"/>
      <c r="M21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</row>
    <row r="22" spans="1:28" s="257" customFormat="1" ht="29.25" customHeight="1">
      <c r="A22" s="250"/>
      <c r="B22" s="251"/>
      <c r="C22" s="252" t="s">
        <v>149</v>
      </c>
      <c r="D22" s="238"/>
      <c r="E22" s="254">
        <f>SUM(E23:E24)</f>
        <v>0</v>
      </c>
      <c r="F22" s="254">
        <f>SUM(F23:F24)</f>
        <v>0</v>
      </c>
      <c r="G22" s="254">
        <f>SUM(G23:G24)</f>
        <v>0</v>
      </c>
      <c r="H22" s="254">
        <f>SUM(H23:H24)</f>
        <v>0</v>
      </c>
      <c r="I22" s="255">
        <f>SUM(I23:I24)</f>
        <v>0</v>
      </c>
      <c r="J22" s="129"/>
      <c r="K22"/>
      <c r="L22"/>
      <c r="M22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</row>
    <row r="23" spans="1:28" s="216" customFormat="1" ht="18.75" customHeight="1">
      <c r="A23" s="258"/>
      <c r="B23" s="241"/>
      <c r="C23" s="252" t="s">
        <v>150</v>
      </c>
      <c r="D23" s="238"/>
      <c r="E23" s="32"/>
      <c r="F23" s="32"/>
      <c r="G23" s="32"/>
      <c r="H23" s="32"/>
      <c r="I23" s="128"/>
      <c r="J23" s="129"/>
      <c r="K23"/>
      <c r="L23"/>
      <c r="M23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</row>
    <row r="24" spans="1:28" s="216" customFormat="1" ht="29.25" customHeight="1">
      <c r="A24" s="258"/>
      <c r="B24" s="241"/>
      <c r="C24" s="252" t="s">
        <v>151</v>
      </c>
      <c r="D24" s="238"/>
      <c r="E24" s="243"/>
      <c r="F24" s="243"/>
      <c r="G24" s="243"/>
      <c r="H24" s="243"/>
      <c r="I24" s="128"/>
      <c r="J24" s="129"/>
      <c r="K24"/>
      <c r="L24"/>
      <c r="M24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</row>
    <row r="25" spans="1:13" s="249" customFormat="1" ht="32.25" customHeight="1">
      <c r="A25" s="246"/>
      <c r="B25" s="233" t="s">
        <v>152</v>
      </c>
      <c r="C25" s="261" t="s">
        <v>153</v>
      </c>
      <c r="D25" s="238"/>
      <c r="E25" s="262">
        <f>E7-E14-E18</f>
        <v>0</v>
      </c>
      <c r="F25" s="262">
        <f>F7-F14-F18</f>
        <v>0</v>
      </c>
      <c r="G25" s="262">
        <f>G7-G14-G18</f>
        <v>0</v>
      </c>
      <c r="H25" s="262">
        <f>H7-H14-H18</f>
        <v>0</v>
      </c>
      <c r="I25" s="263">
        <f>I7-I14-I18</f>
        <v>0</v>
      </c>
      <c r="J25" s="129"/>
      <c r="K25"/>
      <c r="L25"/>
      <c r="M25"/>
    </row>
    <row r="26" spans="1:13" s="266" customFormat="1" ht="25.5" customHeight="1">
      <c r="A26" s="264"/>
      <c r="B26" s="233" t="s">
        <v>154</v>
      </c>
      <c r="C26" s="265" t="s">
        <v>155</v>
      </c>
      <c r="D26" s="265"/>
      <c r="E26" s="265"/>
      <c r="F26" s="265"/>
      <c r="G26" s="265"/>
      <c r="H26" s="265"/>
      <c r="I26" s="265"/>
      <c r="J26" s="129"/>
      <c r="K26"/>
      <c r="L26"/>
      <c r="M26"/>
    </row>
    <row r="27" spans="1:13" s="266" customFormat="1" ht="18" customHeight="1">
      <c r="A27" s="264"/>
      <c r="B27" s="241" t="s">
        <v>156</v>
      </c>
      <c r="C27" s="252" t="s">
        <v>157</v>
      </c>
      <c r="D27" s="238"/>
      <c r="E27" s="270"/>
      <c r="F27" s="270"/>
      <c r="G27" s="270"/>
      <c r="H27" s="270"/>
      <c r="I27" s="270"/>
      <c r="J27" s="129"/>
      <c r="K27"/>
      <c r="L27"/>
      <c r="M27"/>
    </row>
    <row r="28" spans="1:13" s="216" customFormat="1" ht="18.75" customHeight="1">
      <c r="A28" s="267"/>
      <c r="B28" s="241" t="s">
        <v>158</v>
      </c>
      <c r="C28" s="252" t="s">
        <v>159</v>
      </c>
      <c r="D28" s="238"/>
      <c r="E28" s="243"/>
      <c r="F28" s="270"/>
      <c r="G28" s="270"/>
      <c r="H28" s="270"/>
      <c r="I28" s="297"/>
      <c r="J28" s="129"/>
      <c r="K28"/>
      <c r="L28"/>
      <c r="M28"/>
    </row>
    <row r="29" spans="1:13" s="216" customFormat="1" ht="17.25" customHeight="1">
      <c r="A29" s="267"/>
      <c r="B29" s="241" t="s">
        <v>160</v>
      </c>
      <c r="C29" s="252" t="s">
        <v>161</v>
      </c>
      <c r="D29" s="238"/>
      <c r="E29" s="243"/>
      <c r="F29" s="243"/>
      <c r="G29" s="243"/>
      <c r="H29" s="243"/>
      <c r="I29" s="296"/>
      <c r="J29" s="129"/>
      <c r="K29"/>
      <c r="L29"/>
      <c r="M29"/>
    </row>
    <row r="30" spans="1:13" s="216" customFormat="1" ht="15.75" customHeight="1">
      <c r="A30" s="267"/>
      <c r="B30" s="236" t="s">
        <v>162</v>
      </c>
      <c r="C30" s="268" t="s">
        <v>163</v>
      </c>
      <c r="D30" s="238"/>
      <c r="E30" s="247">
        <f>SUM(E27:E29)</f>
        <v>0</v>
      </c>
      <c r="F30" s="247">
        <f>SUM(F27:F29)</f>
        <v>0</v>
      </c>
      <c r="G30" s="247">
        <f>SUM(G27:G29)</f>
        <v>0</v>
      </c>
      <c r="H30" s="247">
        <f>SUM(H27:H29)</f>
        <v>0</v>
      </c>
      <c r="I30" s="248">
        <f>SUM(I27:I29)</f>
        <v>0</v>
      </c>
      <c r="J30" s="129"/>
      <c r="K30"/>
      <c r="L30"/>
      <c r="M30"/>
    </row>
    <row r="31" spans="1:13" s="216" customFormat="1" ht="30.75" customHeight="1">
      <c r="A31" s="267"/>
      <c r="B31" s="236" t="s">
        <v>129</v>
      </c>
      <c r="C31" s="268" t="s">
        <v>164</v>
      </c>
      <c r="D31" s="238"/>
      <c r="E31" s="247">
        <f>SUM(E32:E40)</f>
        <v>0</v>
      </c>
      <c r="F31" s="247">
        <f>SUM(F32:F40)</f>
        <v>0</v>
      </c>
      <c r="G31" s="247">
        <f>SUM(G32:G40)</f>
        <v>0</v>
      </c>
      <c r="H31" s="247">
        <f>SUM(H32:H40)</f>
        <v>0</v>
      </c>
      <c r="I31" s="248">
        <f>SUM(I32:I40)</f>
        <v>0</v>
      </c>
      <c r="J31" s="129"/>
      <c r="K31"/>
      <c r="L31"/>
      <c r="M31"/>
    </row>
    <row r="32" spans="1:13" s="216" customFormat="1" ht="15.75" customHeight="1">
      <c r="A32" s="267"/>
      <c r="B32" s="241" t="s">
        <v>165</v>
      </c>
      <c r="C32" s="252" t="s">
        <v>166</v>
      </c>
      <c r="D32" s="238"/>
      <c r="E32" s="270"/>
      <c r="F32" s="270"/>
      <c r="G32" s="270"/>
      <c r="H32" s="270"/>
      <c r="I32" s="297"/>
      <c r="J32" s="129"/>
      <c r="K32"/>
      <c r="L32"/>
      <c r="M32"/>
    </row>
    <row r="33" spans="1:13" s="216" customFormat="1" ht="15.75" customHeight="1">
      <c r="A33" s="267"/>
      <c r="B33" s="241" t="s">
        <v>167</v>
      </c>
      <c r="C33" s="252" t="s">
        <v>168</v>
      </c>
      <c r="D33" s="238"/>
      <c r="E33" s="270"/>
      <c r="F33" s="270"/>
      <c r="G33" s="270"/>
      <c r="H33" s="270"/>
      <c r="I33" s="297"/>
      <c r="J33" s="129"/>
      <c r="K33"/>
      <c r="L33"/>
      <c r="M33"/>
    </row>
    <row r="34" spans="1:13" s="216" customFormat="1" ht="15.75" customHeight="1">
      <c r="A34" s="267"/>
      <c r="B34" s="241" t="s">
        <v>169</v>
      </c>
      <c r="C34" s="252" t="s">
        <v>216</v>
      </c>
      <c r="D34" s="238"/>
      <c r="E34" s="270"/>
      <c r="F34" s="270"/>
      <c r="G34" s="270"/>
      <c r="H34" s="270"/>
      <c r="I34" s="297"/>
      <c r="J34" s="129"/>
      <c r="K34"/>
      <c r="L34"/>
      <c r="M34"/>
    </row>
    <row r="35" spans="1:13" s="216" customFormat="1" ht="15.75" customHeight="1">
      <c r="A35" s="267"/>
      <c r="B35" s="241" t="s">
        <v>171</v>
      </c>
      <c r="C35" s="252" t="s">
        <v>172</v>
      </c>
      <c r="D35" s="238"/>
      <c r="E35" s="270"/>
      <c r="F35" s="243"/>
      <c r="G35" s="270"/>
      <c r="H35" s="270"/>
      <c r="I35" s="297"/>
      <c r="J35" s="129"/>
      <c r="K35"/>
      <c r="L35"/>
      <c r="M35"/>
    </row>
    <row r="36" spans="1:13" s="216" customFormat="1" ht="15.75" customHeight="1">
      <c r="A36" s="267"/>
      <c r="B36" s="241" t="s">
        <v>173</v>
      </c>
      <c r="C36" s="252" t="s">
        <v>174</v>
      </c>
      <c r="D36" s="238"/>
      <c r="E36" s="270"/>
      <c r="F36" s="270"/>
      <c r="G36" s="270"/>
      <c r="H36" s="243"/>
      <c r="I36" s="297"/>
      <c r="J36" s="129"/>
      <c r="K36"/>
      <c r="L36"/>
      <c r="M36"/>
    </row>
    <row r="37" spans="1:13" s="216" customFormat="1" ht="15.75" customHeight="1">
      <c r="A37" s="267"/>
      <c r="B37" s="241" t="s">
        <v>175</v>
      </c>
      <c r="C37" s="252" t="s">
        <v>176</v>
      </c>
      <c r="D37" s="238"/>
      <c r="E37" s="270"/>
      <c r="F37" s="270"/>
      <c r="G37" s="270"/>
      <c r="H37" s="270"/>
      <c r="I37" s="297"/>
      <c r="J37" s="129"/>
      <c r="K37"/>
      <c r="L37"/>
      <c r="M37"/>
    </row>
    <row r="38" spans="1:13" s="216" customFormat="1" ht="15.75" customHeight="1">
      <c r="A38" s="267"/>
      <c r="B38" s="241" t="s">
        <v>177</v>
      </c>
      <c r="C38" s="252" t="s">
        <v>178</v>
      </c>
      <c r="D38" s="238"/>
      <c r="E38" s="270"/>
      <c r="F38" s="270"/>
      <c r="G38" s="270"/>
      <c r="H38" s="270"/>
      <c r="I38" s="296"/>
      <c r="J38" s="129"/>
      <c r="K38"/>
      <c r="L38"/>
      <c r="M38"/>
    </row>
    <row r="39" spans="1:13" s="216" customFormat="1" ht="15.75" customHeight="1">
      <c r="A39" s="267"/>
      <c r="B39" s="241" t="s">
        <v>179</v>
      </c>
      <c r="C39" s="252" t="s">
        <v>180</v>
      </c>
      <c r="D39" s="238"/>
      <c r="E39" s="270"/>
      <c r="F39" s="270"/>
      <c r="G39" s="270"/>
      <c r="H39" s="270"/>
      <c r="I39" s="297"/>
      <c r="J39" s="129"/>
      <c r="K39"/>
      <c r="L39"/>
      <c r="M39"/>
    </row>
    <row r="40" spans="1:13" s="216" customFormat="1" ht="15.75" customHeight="1">
      <c r="A40" s="267"/>
      <c r="B40" s="241" t="s">
        <v>181</v>
      </c>
      <c r="C40" s="252" t="s">
        <v>182</v>
      </c>
      <c r="D40" s="238"/>
      <c r="E40" s="270"/>
      <c r="F40" s="270"/>
      <c r="G40" s="270"/>
      <c r="H40" s="270"/>
      <c r="I40" s="297"/>
      <c r="J40" s="129"/>
      <c r="K40"/>
      <c r="L40"/>
      <c r="M40"/>
    </row>
    <row r="41" spans="1:13" s="249" customFormat="1" ht="47.25">
      <c r="A41" s="246"/>
      <c r="B41" s="236" t="s">
        <v>183</v>
      </c>
      <c r="C41" s="268" t="s">
        <v>184</v>
      </c>
      <c r="D41" s="238"/>
      <c r="E41" s="239">
        <f>E30-E31</f>
        <v>0</v>
      </c>
      <c r="F41" s="239">
        <f>F30-F31</f>
        <v>0</v>
      </c>
      <c r="G41" s="239">
        <f>G30-G31</f>
        <v>0</v>
      </c>
      <c r="H41" s="239">
        <f>H30-H31</f>
        <v>0</v>
      </c>
      <c r="I41" s="240">
        <f>I30-I31</f>
        <v>0</v>
      </c>
      <c r="J41" s="129"/>
      <c r="K41"/>
      <c r="L41"/>
      <c r="M41"/>
    </row>
    <row r="42" spans="1:13" s="266" customFormat="1" ht="31.5">
      <c r="A42" s="264"/>
      <c r="B42" s="236" t="s">
        <v>185</v>
      </c>
      <c r="C42" s="237" t="s">
        <v>217</v>
      </c>
      <c r="D42" s="238"/>
      <c r="E42" s="247">
        <f>E43-E44+E45</f>
        <v>0</v>
      </c>
      <c r="F42" s="247">
        <f>F43-F44+F45</f>
        <v>0</v>
      </c>
      <c r="G42" s="247">
        <f>G43-G44+G45</f>
        <v>0</v>
      </c>
      <c r="H42" s="247">
        <f>H43-H44+H45</f>
        <v>0</v>
      </c>
      <c r="I42" s="248">
        <f>I43-I44+I45</f>
        <v>0</v>
      </c>
      <c r="J42" s="129"/>
      <c r="K42"/>
      <c r="L42"/>
      <c r="M42"/>
    </row>
    <row r="43" spans="1:13" s="216" customFormat="1" ht="15.75" customHeight="1">
      <c r="A43" s="258"/>
      <c r="B43" s="241"/>
      <c r="C43" s="242" t="s">
        <v>187</v>
      </c>
      <c r="D43" s="238"/>
      <c r="E43" s="270"/>
      <c r="F43" s="270"/>
      <c r="G43" s="270"/>
      <c r="H43" s="270"/>
      <c r="I43" s="297"/>
      <c r="J43" s="129"/>
      <c r="K43"/>
      <c r="L43"/>
      <c r="M43"/>
    </row>
    <row r="44" spans="1:13" s="216" customFormat="1" ht="15.75" customHeight="1">
      <c r="A44" s="258"/>
      <c r="B44" s="241"/>
      <c r="C44" s="242" t="s">
        <v>188</v>
      </c>
      <c r="D44" s="238"/>
      <c r="E44" s="270"/>
      <c r="F44" s="270"/>
      <c r="G44" s="243"/>
      <c r="H44" s="243"/>
      <c r="I44" s="297"/>
      <c r="J44" s="129"/>
      <c r="K44"/>
      <c r="L44"/>
      <c r="M44"/>
    </row>
    <row r="45" spans="1:13" s="216" customFormat="1" ht="15.75" customHeight="1">
      <c r="A45" s="258"/>
      <c r="B45" s="241"/>
      <c r="C45" s="242" t="s">
        <v>218</v>
      </c>
      <c r="D45" s="238"/>
      <c r="E45" s="243"/>
      <c r="F45" s="270"/>
      <c r="G45" s="270"/>
      <c r="H45" s="270"/>
      <c r="I45" s="297"/>
      <c r="J45" s="129"/>
      <c r="K45"/>
      <c r="L45"/>
      <c r="M45"/>
    </row>
    <row r="46" spans="1:13" s="216" customFormat="1" ht="16.5" customHeight="1">
      <c r="A46" s="258"/>
      <c r="B46" s="241" t="s">
        <v>190</v>
      </c>
      <c r="C46" s="242" t="s">
        <v>191</v>
      </c>
      <c r="D46" s="238"/>
      <c r="E46" s="270"/>
      <c r="F46" s="243"/>
      <c r="G46" s="243"/>
      <c r="H46" s="243"/>
      <c r="I46" s="296"/>
      <c r="J46" s="129"/>
      <c r="K46"/>
      <c r="L46"/>
      <c r="M46"/>
    </row>
    <row r="47" spans="1:13" s="216" customFormat="1" ht="15.75" customHeight="1">
      <c r="A47" s="258"/>
      <c r="B47" s="241" t="s">
        <v>192</v>
      </c>
      <c r="C47" s="242" t="s">
        <v>193</v>
      </c>
      <c r="D47" s="238"/>
      <c r="E47" s="243"/>
      <c r="F47" s="270"/>
      <c r="G47" s="270"/>
      <c r="H47" s="270"/>
      <c r="I47" s="297"/>
      <c r="J47" s="129"/>
      <c r="K47"/>
      <c r="L47"/>
      <c r="M47"/>
    </row>
    <row r="48" spans="1:13" s="216" customFormat="1" ht="15.75" customHeight="1">
      <c r="A48" s="258"/>
      <c r="B48" s="241" t="s">
        <v>194</v>
      </c>
      <c r="C48" s="242" t="s">
        <v>195</v>
      </c>
      <c r="D48" s="238"/>
      <c r="E48" s="270"/>
      <c r="F48" s="270"/>
      <c r="G48" s="270"/>
      <c r="H48" s="270"/>
      <c r="I48" s="297"/>
      <c r="J48" s="129"/>
      <c r="K48"/>
      <c r="L48"/>
      <c r="M48"/>
    </row>
    <row r="49" spans="1:13" s="266" customFormat="1" ht="15.75" customHeight="1">
      <c r="A49" s="264"/>
      <c r="B49" s="236" t="s">
        <v>196</v>
      </c>
      <c r="C49" s="268" t="s">
        <v>219</v>
      </c>
      <c r="D49" s="238"/>
      <c r="E49" s="239">
        <f>E42+E46+E47+E48</f>
        <v>0</v>
      </c>
      <c r="F49" s="239">
        <f>F42+F46+F47+F48</f>
        <v>0</v>
      </c>
      <c r="G49" s="239">
        <f>G42+G46+G47+G48</f>
        <v>0</v>
      </c>
      <c r="H49" s="239">
        <f>H42+H46+H47+H48</f>
        <v>0</v>
      </c>
      <c r="I49" s="240">
        <f>I42+I46+I47+I48</f>
        <v>0</v>
      </c>
      <c r="J49" s="129"/>
      <c r="K49"/>
      <c r="L49"/>
      <c r="M49"/>
    </row>
    <row r="50" spans="1:13" s="249" customFormat="1" ht="31.5" customHeight="1">
      <c r="A50" s="246"/>
      <c r="B50" s="233" t="s">
        <v>198</v>
      </c>
      <c r="C50" s="224" t="s">
        <v>199</v>
      </c>
      <c r="D50" s="238"/>
      <c r="E50" s="262">
        <f>E41-E49</f>
        <v>0</v>
      </c>
      <c r="F50" s="262">
        <f>F41-F49</f>
        <v>0</v>
      </c>
      <c r="G50" s="262">
        <f>G41-G49</f>
        <v>0</v>
      </c>
      <c r="H50" s="262">
        <f>H41-H49</f>
        <v>0</v>
      </c>
      <c r="I50" s="263">
        <f>I41-I49</f>
        <v>0</v>
      </c>
      <c r="J50" s="129"/>
      <c r="K50"/>
      <c r="L50"/>
      <c r="M50"/>
    </row>
    <row r="51" spans="1:14" s="266" customFormat="1" ht="15.75" customHeight="1">
      <c r="A51" s="264"/>
      <c r="B51" s="236" t="s">
        <v>200</v>
      </c>
      <c r="C51" s="268" t="s">
        <v>201</v>
      </c>
      <c r="D51" s="238"/>
      <c r="E51" s="272"/>
      <c r="F51" s="272"/>
      <c r="G51" s="272"/>
      <c r="H51" s="272"/>
      <c r="I51" s="273"/>
      <c r="J51" s="129"/>
      <c r="K51"/>
      <c r="L51"/>
      <c r="M51"/>
      <c r="N51" s="274"/>
    </row>
    <row r="52" spans="1:13" s="249" customFormat="1" ht="15.75" customHeight="1">
      <c r="A52" s="246"/>
      <c r="B52" s="233" t="s">
        <v>202</v>
      </c>
      <c r="C52" s="261" t="s">
        <v>203</v>
      </c>
      <c r="D52" s="238"/>
      <c r="E52" s="275">
        <f>E25+E50</f>
        <v>0</v>
      </c>
      <c r="F52" s="275">
        <f>F25+F50</f>
        <v>0</v>
      </c>
      <c r="G52" s="275">
        <f>G25+G50</f>
        <v>0</v>
      </c>
      <c r="H52" s="275">
        <f>H25+H50</f>
        <v>0</v>
      </c>
      <c r="I52" s="280">
        <f>I25+I50</f>
        <v>0</v>
      </c>
      <c r="J52" s="129"/>
      <c r="K52"/>
      <c r="L52"/>
      <c r="M52"/>
    </row>
    <row r="53" spans="1:20" s="216" customFormat="1" ht="32.25" customHeight="1">
      <c r="A53" s="277"/>
      <c r="B53" s="233" t="s">
        <v>204</v>
      </c>
      <c r="C53" s="278" t="s">
        <v>220</v>
      </c>
      <c r="D53" s="272">
        <f>'FN An 2 I '!Q54</f>
        <v>0</v>
      </c>
      <c r="E53" s="275">
        <f>D53</f>
        <v>0</v>
      </c>
      <c r="F53" s="275">
        <f>E54</f>
        <v>0</v>
      </c>
      <c r="G53" s="275">
        <f>F54</f>
        <v>0</v>
      </c>
      <c r="H53" s="275">
        <f>G54</f>
        <v>0</v>
      </c>
      <c r="I53" s="280">
        <f>H54</f>
        <v>0</v>
      </c>
      <c r="J53" s="129"/>
      <c r="K53"/>
      <c r="L53"/>
      <c r="M53"/>
      <c r="N53" s="281"/>
      <c r="O53" s="281"/>
      <c r="P53" s="281"/>
      <c r="Q53" s="281"/>
      <c r="R53" s="281"/>
      <c r="S53" s="281"/>
      <c r="T53" s="281"/>
    </row>
    <row r="54" spans="1:13" s="249" customFormat="1" ht="30" customHeight="1">
      <c r="A54" s="282"/>
      <c r="B54" s="283" t="s">
        <v>206</v>
      </c>
      <c r="C54" s="284" t="s">
        <v>221</v>
      </c>
      <c r="D54" s="56">
        <f>SUM(D53)</f>
        <v>0</v>
      </c>
      <c r="E54" s="56">
        <f>E52+E53</f>
        <v>0</v>
      </c>
      <c r="F54" s="56">
        <f>F52+F53</f>
        <v>0</v>
      </c>
      <c r="G54" s="56">
        <f>G52+G53</f>
        <v>0</v>
      </c>
      <c r="H54" s="56">
        <f>H52+H53</f>
        <v>0</v>
      </c>
      <c r="I54" s="298">
        <f>I52+I53</f>
        <v>0</v>
      </c>
      <c r="J54" s="129"/>
      <c r="K54"/>
      <c r="L54"/>
      <c r="M54"/>
    </row>
    <row r="55" spans="1:13" s="216" customFormat="1" ht="12.75">
      <c r="A55" s="286"/>
      <c r="B55" s="287"/>
      <c r="C55" s="288" t="s">
        <v>208</v>
      </c>
      <c r="D55" s="288"/>
      <c r="E55" s="289"/>
      <c r="F55" s="289"/>
      <c r="G55" s="289"/>
      <c r="H55" s="289"/>
      <c r="I55" s="289"/>
      <c r="J55" s="290"/>
      <c r="K55" s="290"/>
      <c r="L55" s="290"/>
      <c r="M55" s="290"/>
    </row>
  </sheetData>
  <sheetProtection password="EE4C" sheet="1" objects="1" scenarios="1"/>
  <mergeCells count="5">
    <mergeCell ref="B2:F3"/>
    <mergeCell ref="G2:I3"/>
    <mergeCell ref="E4:I4"/>
    <mergeCell ref="C6:I6"/>
    <mergeCell ref="C26:I26"/>
  </mergeCells>
  <dataValidations count="2">
    <dataValidation allowBlank="1" showInputMessage="1" showErrorMessage="1" promptTitle="Atentie!" prompt="Continutul celulelor nu poate fi modificat!" sqref="G2">
      <formula1>0</formula1>
      <formula2>0</formula2>
    </dataValidation>
    <dataValidation type="custom" allowBlank="1" showErrorMessage="1" sqref="A47 N47:IV47">
      <formula1>0</formula1>
      <formula2>0</formula2>
    </dataValidation>
  </dataValidations>
  <printOptions horizontalCentered="1"/>
  <pageMargins left="0.7097222222222223" right="0.32013888888888886" top="0.7298611111111111" bottom="0.38958333333333334" header="0.5118055555555555" footer="0.07847222222222222"/>
  <pageSetup fitToHeight="1" fitToWidth="1" horizontalDpi="300" verticalDpi="300" orientation="portrait" paperSize="9"/>
  <headerFooter alignWithMargins="0">
    <oddFooter>&amp;L&amp;A&amp;C&amp;D&amp;R&amp;P/&amp;N</oddFooter>
  </headerFooter>
  <rowBreaks count="1" manualBreakCount="1">
    <brk id="54" max="255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J55"/>
  <sheetViews>
    <sheetView showGridLines="0" showZeros="0" zoomScale="85" zoomScaleNormal="85"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8.00390625" defaultRowHeight="12.75" customHeight="1" zeroHeight="1"/>
  <cols>
    <col min="1" max="1" width="1.7109375" style="299" customWidth="1"/>
    <col min="2" max="2" width="6.8515625" style="299" customWidth="1"/>
    <col min="3" max="3" width="65.140625" style="299" customWidth="1"/>
    <col min="4" max="4" width="9.8515625" style="299" customWidth="1"/>
    <col min="5" max="5" width="16.00390625" style="299" customWidth="1"/>
    <col min="6" max="6" width="15.140625" style="299" customWidth="1"/>
    <col min="7" max="7" width="16.140625" style="299" customWidth="1"/>
    <col min="8" max="8" width="15.00390625" style="299" customWidth="1"/>
    <col min="9" max="9" width="15.8515625" style="300" customWidth="1"/>
    <col min="10" max="16384" width="9.140625" style="301" customWidth="1"/>
  </cols>
  <sheetData>
    <row r="1" spans="1:10" ht="12.75" customHeight="1">
      <c r="A1" s="302"/>
      <c r="B1" s="303" t="s">
        <v>0</v>
      </c>
      <c r="C1" s="303"/>
      <c r="D1" s="303"/>
      <c r="E1" s="303"/>
      <c r="F1" s="303"/>
      <c r="G1" s="303"/>
      <c r="H1" s="304" t="s">
        <v>222</v>
      </c>
      <c r="I1" s="304"/>
      <c r="J1" s="305"/>
    </row>
    <row r="2" spans="1:10" ht="12.75" customHeight="1">
      <c r="A2" s="302"/>
      <c r="B2" s="303"/>
      <c r="C2" s="303"/>
      <c r="D2" s="303"/>
      <c r="E2" s="303"/>
      <c r="F2" s="303"/>
      <c r="G2" s="303"/>
      <c r="H2" s="304"/>
      <c r="I2" s="304"/>
      <c r="J2" s="305"/>
    </row>
    <row r="3" spans="1:10" ht="12.75" customHeight="1">
      <c r="A3" s="302"/>
      <c r="B3" s="306" t="s">
        <v>2</v>
      </c>
      <c r="C3" s="306"/>
      <c r="D3" s="306"/>
      <c r="E3" s="306"/>
      <c r="F3" s="306"/>
      <c r="G3" s="306"/>
      <c r="H3" s="304"/>
      <c r="I3" s="304"/>
      <c r="J3" s="305"/>
    </row>
    <row r="4" spans="1:10" ht="12.75" customHeight="1">
      <c r="A4" s="302"/>
      <c r="B4" s="306"/>
      <c r="C4" s="306"/>
      <c r="D4" s="306"/>
      <c r="E4" s="306"/>
      <c r="F4" s="306"/>
      <c r="G4" s="306"/>
      <c r="H4" s="304"/>
      <c r="I4" s="304"/>
      <c r="J4" s="305"/>
    </row>
    <row r="5" spans="1:10" ht="4.5" customHeight="1">
      <c r="A5" s="302"/>
      <c r="B5" s="307"/>
      <c r="C5" s="307"/>
      <c r="D5" s="307"/>
      <c r="E5" s="307"/>
      <c r="F5" s="307"/>
      <c r="G5" s="307"/>
      <c r="H5" s="307"/>
      <c r="I5" s="307"/>
      <c r="J5" s="305"/>
    </row>
    <row r="6" spans="1:10" ht="15.75" customHeight="1">
      <c r="A6" s="302"/>
      <c r="B6" s="308" t="s">
        <v>223</v>
      </c>
      <c r="C6" s="308"/>
      <c r="D6" s="308"/>
      <c r="E6" s="308"/>
      <c r="F6" s="308"/>
      <c r="G6" s="308"/>
      <c r="H6" s="308"/>
      <c r="I6" s="308"/>
      <c r="J6" s="305"/>
    </row>
    <row r="7" spans="1:10" ht="27" customHeight="1">
      <c r="A7" s="302"/>
      <c r="B7" s="309" t="s">
        <v>224</v>
      </c>
      <c r="C7" s="309"/>
      <c r="D7" s="310" t="s">
        <v>14</v>
      </c>
      <c r="E7" s="311" t="s">
        <v>225</v>
      </c>
      <c r="F7" s="311" t="s">
        <v>226</v>
      </c>
      <c r="G7" s="311" t="s">
        <v>227</v>
      </c>
      <c r="H7" s="311" t="s">
        <v>228</v>
      </c>
      <c r="I7" s="312" t="s">
        <v>229</v>
      </c>
      <c r="J7" s="305"/>
    </row>
    <row r="8" spans="1:10" ht="15" customHeight="1">
      <c r="A8" s="302"/>
      <c r="B8" s="313" t="s">
        <v>230</v>
      </c>
      <c r="C8" s="314" t="s">
        <v>231</v>
      </c>
      <c r="D8" s="310"/>
      <c r="E8" s="315" t="s">
        <v>232</v>
      </c>
      <c r="F8" s="315"/>
      <c r="G8" s="315"/>
      <c r="H8" s="315"/>
      <c r="I8" s="315"/>
      <c r="J8" s="305"/>
    </row>
    <row r="9" spans="1:10" ht="24" customHeight="1">
      <c r="A9" s="302"/>
      <c r="B9" s="316">
        <v>1</v>
      </c>
      <c r="C9" s="317" t="s">
        <v>233</v>
      </c>
      <c r="D9" s="318" t="s">
        <v>21</v>
      </c>
      <c r="E9" s="319"/>
      <c r="F9" s="319"/>
      <c r="G9" s="319"/>
      <c r="H9" s="319"/>
      <c r="I9" s="319"/>
      <c r="J9" s="305"/>
    </row>
    <row r="10" spans="1:10" s="325" customFormat="1" ht="35.25" customHeight="1">
      <c r="A10" s="302"/>
      <c r="B10" s="316">
        <v>2</v>
      </c>
      <c r="C10" s="320" t="s">
        <v>234</v>
      </c>
      <c r="D10" s="321" t="s">
        <v>21</v>
      </c>
      <c r="E10" s="322">
        <f>'Prognoza veniturilor'!M44</f>
        <v>0</v>
      </c>
      <c r="F10" s="322">
        <f>'Prognoza veniturilor'!N44</f>
        <v>0</v>
      </c>
      <c r="G10" s="322">
        <f>'Prognoza veniturilor'!O44</f>
        <v>0</v>
      </c>
      <c r="H10" s="322">
        <f>'Prognoza veniturilor'!P44</f>
        <v>0</v>
      </c>
      <c r="I10" s="323">
        <f>'Prognoza veniturilor'!Q44</f>
        <v>0</v>
      </c>
      <c r="J10" s="324"/>
    </row>
    <row r="11" spans="1:9" s="326" customFormat="1" ht="44.25" customHeight="1">
      <c r="A11" s="302"/>
      <c r="B11" s="316">
        <v>3</v>
      </c>
      <c r="C11" s="317" t="s">
        <v>235</v>
      </c>
      <c r="D11" s="321" t="s">
        <v>21</v>
      </c>
      <c r="E11" s="322">
        <f>'Prognoza cheltuielilor'!M18</f>
        <v>0</v>
      </c>
      <c r="F11" s="322">
        <f>'Prognoza cheltuielilor'!N18</f>
        <v>0</v>
      </c>
      <c r="G11" s="322">
        <f>'Prognoza cheltuielilor'!O18</f>
        <v>0</v>
      </c>
      <c r="H11" s="322">
        <f>'Prognoza cheltuielilor'!P18</f>
        <v>0</v>
      </c>
      <c r="I11" s="323">
        <f>'Prognoza cheltuielilor'!Q18</f>
        <v>0</v>
      </c>
    </row>
    <row r="12" spans="1:9" s="329" customFormat="1" ht="30" customHeight="1">
      <c r="A12" s="302"/>
      <c r="B12" s="316">
        <v>4</v>
      </c>
      <c r="C12" s="317" t="s">
        <v>236</v>
      </c>
      <c r="D12" s="321" t="s">
        <v>237</v>
      </c>
      <c r="E12" s="327">
        <f>IF(E10=0,"Eroare",ROUND((E10-E11)/E10,4))</f>
        <v>0</v>
      </c>
      <c r="F12" s="327">
        <f>IF(F10=0,"Eroare",ROUND((F10-F11)/F10,4))</f>
        <v>0</v>
      </c>
      <c r="G12" s="327">
        <f>IF(G10=0,"Eroare",ROUND((G10-G11)/G10,4))</f>
        <v>0</v>
      </c>
      <c r="H12" s="327">
        <f>IF(H10=0,"Eroare",ROUND((H10-H11)/H10,4))</f>
        <v>0</v>
      </c>
      <c r="I12" s="328">
        <f>IF(I10=0,"Eroare",ROUND((I10-I11)/I10,4))</f>
        <v>0</v>
      </c>
    </row>
    <row r="13" spans="1:9" s="329" customFormat="1" ht="30" customHeight="1">
      <c r="A13" s="302"/>
      <c r="B13" s="316">
        <v>5</v>
      </c>
      <c r="C13" s="317" t="s">
        <v>238</v>
      </c>
      <c r="D13" s="321" t="s">
        <v>237</v>
      </c>
      <c r="E13" s="330">
        <f>IF($E$9=0,"Eroare",ROUND('FN An 1-5'!E50/$E$9,4))</f>
        <v>0</v>
      </c>
      <c r="F13" s="330">
        <f>IF($E$9=0,"Eroare",ROUND('FN An 1-5'!F50/$E$9,4))</f>
        <v>0</v>
      </c>
      <c r="G13" s="330">
        <f>IF($E$9=0,"Eroare",ROUND('FN An 1-5'!G50/$E$9,4))</f>
        <v>0</v>
      </c>
      <c r="H13" s="330">
        <f>IF($E$9=0,"Eroare",ROUND('FN An 1-5'!H50/$E$9,4))</f>
        <v>0</v>
      </c>
      <c r="I13" s="331">
        <f>IF($E$9=0,"Eroare",ROUND('FN An 1-5'!I50/$E$9,4))</f>
        <v>0</v>
      </c>
    </row>
    <row r="14" spans="1:9" s="329" customFormat="1" ht="30" customHeight="1">
      <c r="A14" s="302"/>
      <c r="B14" s="316">
        <v>6</v>
      </c>
      <c r="C14" s="332" t="s">
        <v>239</v>
      </c>
      <c r="D14" s="321" t="s">
        <v>240</v>
      </c>
      <c r="E14" s="333">
        <f>IF('FN An 1-5'!E18=0,"Nu este cazul !",ROUND(('FN An 1-5'!E50)/'FN An 1-5'!E18,4))</f>
        <v>0</v>
      </c>
      <c r="F14" s="333">
        <f>IF('FN An 1-5'!F18=0,"Nu este cazul !",ROUND(('FN An 1-5'!F50)/'FN An 1-5'!F18,4))</f>
        <v>0</v>
      </c>
      <c r="G14" s="333">
        <f>IF('FN An 1-5'!G18=0,"Nu este cazul !",ROUND(('FN An 1-5'!G50)/'FN An 1-5'!G18,4))</f>
        <v>0</v>
      </c>
      <c r="H14" s="333">
        <f>IF('FN An 1-5'!H18=0,"Nu este cazul !",ROUND(('FN An 1-5'!H50)/'FN An 1-5'!H18,4))</f>
        <v>0</v>
      </c>
      <c r="I14" s="334">
        <f>IF('FN An 1-5'!I18=0,"Nu este cazul !",ROUND(('FN An 1-5'!I50)/'FN An 1-5'!I18,4))</f>
        <v>0</v>
      </c>
    </row>
    <row r="15" spans="1:9" s="329" customFormat="1" ht="30" customHeight="1">
      <c r="A15" s="302"/>
      <c r="B15" s="316">
        <v>7</v>
      </c>
      <c r="C15" s="332" t="s">
        <v>241</v>
      </c>
      <c r="D15" s="321" t="s">
        <v>237</v>
      </c>
      <c r="E15" s="335">
        <f>IF(Bilant!E14=0,"Eroare",ROUND(Bilant!E19/Bilant!E14,4))</f>
        <v>0</v>
      </c>
      <c r="F15" s="335">
        <f>IF(Bilant!F14=0,"Eroare",ROUND(Bilant!F19/Bilant!F14,4))</f>
        <v>0</v>
      </c>
      <c r="G15" s="335">
        <f>IF(Bilant!G14=0,"Eroare",ROUND(Bilant!G19/Bilant!G14,4))</f>
        <v>0</v>
      </c>
      <c r="H15" s="335">
        <f>IF(Bilant!H14=0,"Eroare",ROUND(Bilant!H19/Bilant!H14,4))</f>
        <v>0</v>
      </c>
      <c r="I15" s="328">
        <f>IF(Bilant!I14=0,"Eroare",ROUND(Bilant!I19/Bilant!I14,4))</f>
        <v>0</v>
      </c>
    </row>
    <row r="16" spans="1:9" s="329" customFormat="1" ht="26.25" customHeight="1">
      <c r="A16" s="302"/>
      <c r="B16" s="316">
        <v>8</v>
      </c>
      <c r="C16" s="332" t="s">
        <v>242</v>
      </c>
      <c r="D16" s="321"/>
      <c r="E16" s="336">
        <v>0.08</v>
      </c>
      <c r="F16" s="336"/>
      <c r="G16" s="336"/>
      <c r="H16" s="336"/>
      <c r="I16" s="336"/>
    </row>
    <row r="17" spans="1:9" s="329" customFormat="1" ht="30" customHeight="1">
      <c r="A17" s="302"/>
      <c r="B17" s="316">
        <v>9</v>
      </c>
      <c r="C17" s="332" t="s">
        <v>243</v>
      </c>
      <c r="D17" s="337" t="s">
        <v>21</v>
      </c>
      <c r="E17" s="338">
        <f>ROUND('FN An 1-5'!E52/(1+E16)+'FN An 1-5'!F52/(1+E16)^2+'FN An 1-5'!G52/(1+E16)^3+'FN An 1-5'!H52/(1+E16)^4+'FN An 1-5'!I52/(1+E16)^5+'FN An 1-5'!I50/E16/(1+E16)^6-Indicatori!E9,0)</f>
        <v>0</v>
      </c>
      <c r="F17" s="338"/>
      <c r="G17" s="338"/>
      <c r="H17" s="338"/>
      <c r="I17" s="338"/>
    </row>
    <row r="18" spans="1:9" s="329" customFormat="1" ht="30" customHeight="1">
      <c r="A18" s="302"/>
      <c r="B18" s="316">
        <v>10</v>
      </c>
      <c r="C18" s="339" t="s">
        <v>244</v>
      </c>
      <c r="D18" s="340" t="s">
        <v>21</v>
      </c>
      <c r="E18" s="341">
        <f>'FN An 1-5'!E54</f>
        <v>0</v>
      </c>
      <c r="F18" s="341">
        <f>'FN An 1-5'!F54</f>
        <v>0</v>
      </c>
      <c r="G18" s="341">
        <f>'FN An 1-5'!G54</f>
        <v>0</v>
      </c>
      <c r="H18" s="341">
        <f>'FN An 1-5'!H54</f>
        <v>0</v>
      </c>
      <c r="I18" s="342">
        <f>'FN An 1-5'!I54</f>
        <v>0</v>
      </c>
    </row>
    <row r="19" spans="1:9" s="329" customFormat="1" ht="17.25" customHeight="1">
      <c r="A19" s="299"/>
      <c r="B19" s="343" t="s">
        <v>245</v>
      </c>
      <c r="C19" s="343"/>
      <c r="D19" s="343"/>
      <c r="E19" s="343"/>
      <c r="F19" s="343"/>
      <c r="G19" s="343"/>
      <c r="H19" s="344"/>
      <c r="I19" s="344"/>
    </row>
    <row r="20" spans="1:9" s="329" customFormat="1" ht="40.5" customHeight="1">
      <c r="A20" s="299"/>
      <c r="B20" s="343"/>
      <c r="C20" s="343"/>
      <c r="D20" s="343"/>
      <c r="E20" s="343"/>
      <c r="F20" s="343"/>
      <c r="G20" s="343"/>
      <c r="H20" s="299"/>
      <c r="I20" s="299"/>
    </row>
    <row r="21" spans="1:9" s="329" customFormat="1" ht="12.75" customHeight="1">
      <c r="A21" s="299"/>
      <c r="B21" s="299"/>
      <c r="C21" s="299"/>
      <c r="D21" s="299"/>
      <c r="E21" s="345"/>
      <c r="F21" s="299"/>
      <c r="G21" s="299"/>
      <c r="H21" s="299"/>
      <c r="I21" s="299"/>
    </row>
    <row r="22" spans="1:9" s="329" customFormat="1" ht="12.75" customHeight="1">
      <c r="A22" s="299"/>
      <c r="B22" s="299"/>
      <c r="C22" s="299"/>
      <c r="D22" s="299"/>
      <c r="E22" s="299"/>
      <c r="F22" s="299"/>
      <c r="G22" s="299"/>
      <c r="H22" s="299"/>
      <c r="I22" s="299"/>
    </row>
    <row r="23" spans="1:9" s="329" customFormat="1" ht="12.75" customHeight="1">
      <c r="A23" s="299"/>
      <c r="B23" s="299"/>
      <c r="C23" s="299"/>
      <c r="D23" s="299"/>
      <c r="E23" s="299"/>
      <c r="F23" s="299"/>
      <c r="G23" s="299"/>
      <c r="H23" s="299"/>
      <c r="I23" s="299"/>
    </row>
    <row r="24" spans="1:9" s="329" customFormat="1" ht="12.75" customHeight="1">
      <c r="A24" s="299"/>
      <c r="B24" s="299"/>
      <c r="C24" s="299"/>
      <c r="D24" s="299"/>
      <c r="E24" s="299"/>
      <c r="F24" s="299"/>
      <c r="G24" s="299"/>
      <c r="H24" s="299"/>
      <c r="I24" s="299"/>
    </row>
    <row r="25" spans="1:9" s="329" customFormat="1" ht="12.75" customHeight="1">
      <c r="A25" s="299"/>
      <c r="B25" s="299"/>
      <c r="C25" s="299"/>
      <c r="D25" s="299"/>
      <c r="E25" s="299"/>
      <c r="F25" s="299"/>
      <c r="G25" s="299"/>
      <c r="H25" s="299"/>
      <c r="I25" s="299"/>
    </row>
    <row r="26" spans="1:9" s="329" customFormat="1" ht="12.75" customHeight="1">
      <c r="A26" s="299"/>
      <c r="B26" s="299"/>
      <c r="C26" s="299"/>
      <c r="D26" s="299"/>
      <c r="E26" s="299"/>
      <c r="F26" s="299"/>
      <c r="G26" s="299"/>
      <c r="H26" s="299"/>
      <c r="I26" s="299"/>
    </row>
    <row r="27" spans="1:9" s="329" customFormat="1" ht="12.75" customHeight="1">
      <c r="A27" s="299"/>
      <c r="B27" s="299"/>
      <c r="C27" s="299"/>
      <c r="D27" s="299"/>
      <c r="E27" s="299"/>
      <c r="F27" s="299"/>
      <c r="G27" s="299"/>
      <c r="H27" s="299"/>
      <c r="I27" s="299"/>
    </row>
    <row r="28" spans="1:9" s="329" customFormat="1" ht="12.75" customHeight="1">
      <c r="A28" s="299"/>
      <c r="B28" s="299"/>
      <c r="C28" s="299"/>
      <c r="D28" s="299"/>
      <c r="E28" s="299"/>
      <c r="F28" s="299"/>
      <c r="G28" s="299"/>
      <c r="H28" s="299"/>
      <c r="I28" s="299"/>
    </row>
    <row r="29" spans="1:9" s="329" customFormat="1" ht="12.75" customHeight="1">
      <c r="A29" s="299"/>
      <c r="B29" s="299"/>
      <c r="C29" s="299"/>
      <c r="D29" s="299"/>
      <c r="E29" s="299"/>
      <c r="F29" s="299"/>
      <c r="G29" s="299"/>
      <c r="H29" s="299"/>
      <c r="I29" s="299"/>
    </row>
    <row r="30" spans="1:9" s="329" customFormat="1" ht="12.75" customHeight="1">
      <c r="A30" s="299"/>
      <c r="B30" s="299"/>
      <c r="C30" s="299"/>
      <c r="D30" s="299"/>
      <c r="E30" s="299"/>
      <c r="F30" s="299"/>
      <c r="G30" s="299"/>
      <c r="H30" s="299"/>
      <c r="I30" s="299"/>
    </row>
    <row r="31" spans="1:9" s="329" customFormat="1" ht="12.75" customHeight="1">
      <c r="A31" s="299"/>
      <c r="B31" s="299"/>
      <c r="C31" s="299"/>
      <c r="D31" s="299"/>
      <c r="E31" s="299"/>
      <c r="F31" s="299"/>
      <c r="G31" s="299"/>
      <c r="H31" s="299"/>
      <c r="I31" s="299"/>
    </row>
    <row r="32" spans="1:9" s="329" customFormat="1" ht="12.75" customHeight="1">
      <c r="A32" s="299"/>
      <c r="B32" s="299"/>
      <c r="C32" s="299"/>
      <c r="D32" s="299"/>
      <c r="E32" s="299"/>
      <c r="F32" s="299"/>
      <c r="G32" s="299"/>
      <c r="H32" s="299"/>
      <c r="I32" s="299"/>
    </row>
    <row r="33" spans="1:9" s="329" customFormat="1" ht="12.75" customHeight="1">
      <c r="A33" s="299"/>
      <c r="B33" s="299"/>
      <c r="C33" s="299"/>
      <c r="D33" s="299"/>
      <c r="E33" s="299"/>
      <c r="F33" s="299"/>
      <c r="G33" s="299"/>
      <c r="H33" s="299"/>
      <c r="I33" s="299"/>
    </row>
    <row r="34" spans="1:9" s="329" customFormat="1" ht="12.75" customHeight="1">
      <c r="A34" s="299"/>
      <c r="B34" s="299"/>
      <c r="C34" s="299"/>
      <c r="D34" s="299"/>
      <c r="E34" s="299"/>
      <c r="F34" s="299"/>
      <c r="G34" s="299"/>
      <c r="H34" s="299"/>
      <c r="I34" s="299"/>
    </row>
    <row r="35" spans="1:9" s="329" customFormat="1" ht="12.75" customHeight="1">
      <c r="A35" s="299"/>
      <c r="B35" s="299"/>
      <c r="C35" s="299"/>
      <c r="D35" s="299"/>
      <c r="E35" s="299"/>
      <c r="F35" s="299"/>
      <c r="G35" s="299"/>
      <c r="H35" s="299"/>
      <c r="I35" s="299"/>
    </row>
    <row r="36" spans="1:9" s="329" customFormat="1" ht="12.75" customHeight="1">
      <c r="A36" s="299"/>
      <c r="B36" s="299"/>
      <c r="C36" s="299"/>
      <c r="D36" s="299"/>
      <c r="E36" s="299"/>
      <c r="F36" s="299"/>
      <c r="G36" s="299"/>
      <c r="H36" s="299"/>
      <c r="I36" s="299"/>
    </row>
    <row r="37" spans="1:9" s="329" customFormat="1" ht="12.75" customHeight="1">
      <c r="A37" s="299"/>
      <c r="B37" s="299"/>
      <c r="C37" s="299"/>
      <c r="D37" s="299"/>
      <c r="E37" s="299"/>
      <c r="F37" s="299"/>
      <c r="G37" s="299"/>
      <c r="H37" s="299"/>
      <c r="I37" s="299"/>
    </row>
    <row r="38" spans="1:9" s="329" customFormat="1" ht="12.75" customHeight="1">
      <c r="A38" s="299"/>
      <c r="B38" s="299"/>
      <c r="C38" s="299"/>
      <c r="D38" s="299"/>
      <c r="E38" s="299"/>
      <c r="F38" s="299"/>
      <c r="G38" s="299"/>
      <c r="H38" s="299"/>
      <c r="I38" s="299"/>
    </row>
    <row r="39" spans="1:9" s="329" customFormat="1" ht="12.75" customHeight="1">
      <c r="A39" s="299"/>
      <c r="B39" s="299"/>
      <c r="C39" s="299"/>
      <c r="D39" s="299"/>
      <c r="E39" s="299"/>
      <c r="F39" s="299"/>
      <c r="G39" s="299"/>
      <c r="H39" s="299"/>
      <c r="I39" s="299"/>
    </row>
    <row r="40" spans="1:9" s="329" customFormat="1" ht="12.75" customHeight="1">
      <c r="A40" s="299"/>
      <c r="B40" s="299"/>
      <c r="C40" s="299"/>
      <c r="D40" s="299"/>
      <c r="E40" s="299"/>
      <c r="F40" s="299"/>
      <c r="G40" s="299"/>
      <c r="H40" s="299"/>
      <c r="I40" s="299"/>
    </row>
    <row r="41" spans="1:9" s="329" customFormat="1" ht="12.75" customHeight="1">
      <c r="A41" s="299"/>
      <c r="B41" s="299"/>
      <c r="C41" s="299"/>
      <c r="D41" s="299"/>
      <c r="E41" s="299"/>
      <c r="F41" s="299"/>
      <c r="G41" s="299"/>
      <c r="H41" s="299"/>
      <c r="I41" s="299"/>
    </row>
    <row r="42" spans="1:9" s="329" customFormat="1" ht="12.75" customHeight="1">
      <c r="A42" s="299"/>
      <c r="B42" s="299"/>
      <c r="C42" s="299"/>
      <c r="D42" s="299"/>
      <c r="E42" s="299"/>
      <c r="F42" s="299"/>
      <c r="G42" s="299"/>
      <c r="H42" s="299"/>
      <c r="I42" s="299"/>
    </row>
    <row r="43" spans="1:9" s="329" customFormat="1" ht="12.75" customHeight="1">
      <c r="A43" s="299"/>
      <c r="B43" s="299"/>
      <c r="C43" s="299"/>
      <c r="D43" s="299"/>
      <c r="E43" s="299"/>
      <c r="F43" s="299"/>
      <c r="G43" s="299"/>
      <c r="H43" s="299"/>
      <c r="I43" s="299"/>
    </row>
    <row r="44" spans="1:9" s="329" customFormat="1" ht="12.75" customHeight="1">
      <c r="A44" s="299"/>
      <c r="B44" s="299"/>
      <c r="C44" s="299"/>
      <c r="D44" s="299"/>
      <c r="E44" s="299"/>
      <c r="F44" s="299"/>
      <c r="G44" s="299"/>
      <c r="H44" s="299"/>
      <c r="I44" s="299"/>
    </row>
    <row r="45" spans="1:9" s="329" customFormat="1" ht="12.75" customHeight="1">
      <c r="A45" s="299"/>
      <c r="B45" s="299"/>
      <c r="C45" s="299"/>
      <c r="D45" s="299"/>
      <c r="E45" s="299"/>
      <c r="F45" s="299"/>
      <c r="G45" s="299"/>
      <c r="H45" s="299"/>
      <c r="I45" s="299"/>
    </row>
    <row r="46" spans="1:9" s="329" customFormat="1" ht="12.75" customHeight="1">
      <c r="A46" s="299"/>
      <c r="B46" s="299"/>
      <c r="C46" s="299"/>
      <c r="D46" s="299"/>
      <c r="E46" s="299"/>
      <c r="F46" s="299"/>
      <c r="G46" s="299"/>
      <c r="H46" s="299"/>
      <c r="I46" s="299"/>
    </row>
    <row r="47" spans="1:9" s="329" customFormat="1" ht="12.75" customHeight="1">
      <c r="A47" s="299"/>
      <c r="B47" s="299"/>
      <c r="C47" s="299"/>
      <c r="D47" s="299"/>
      <c r="E47" s="299"/>
      <c r="F47" s="299"/>
      <c r="G47" s="299"/>
      <c r="H47" s="299"/>
      <c r="I47" s="299"/>
    </row>
    <row r="48" spans="1:9" s="329" customFormat="1" ht="12.75" customHeight="1">
      <c r="A48" s="299"/>
      <c r="B48" s="299"/>
      <c r="C48" s="299"/>
      <c r="D48" s="299"/>
      <c r="E48" s="299"/>
      <c r="F48" s="299"/>
      <c r="G48" s="299"/>
      <c r="H48" s="299"/>
      <c r="I48" s="299"/>
    </row>
    <row r="49" spans="1:9" s="329" customFormat="1" ht="12.75" customHeight="1">
      <c r="A49" s="299"/>
      <c r="B49" s="299"/>
      <c r="C49" s="299"/>
      <c r="D49" s="299"/>
      <c r="E49" s="299"/>
      <c r="F49" s="299"/>
      <c r="G49" s="299"/>
      <c r="H49" s="299"/>
      <c r="I49" s="299"/>
    </row>
    <row r="50" spans="1:9" s="329" customFormat="1" ht="12.75" customHeight="1">
      <c r="A50" s="299"/>
      <c r="B50" s="299"/>
      <c r="C50" s="299"/>
      <c r="D50" s="299"/>
      <c r="E50" s="299"/>
      <c r="F50" s="299"/>
      <c r="G50" s="299"/>
      <c r="H50" s="299"/>
      <c r="I50" s="299"/>
    </row>
    <row r="51" spans="1:9" s="329" customFormat="1" ht="12.75" customHeight="1">
      <c r="A51" s="299"/>
      <c r="B51" s="299"/>
      <c r="C51" s="299"/>
      <c r="D51" s="299"/>
      <c r="E51" s="299"/>
      <c r="F51" s="299"/>
      <c r="G51" s="299"/>
      <c r="H51" s="299"/>
      <c r="I51" s="299"/>
    </row>
    <row r="52" spans="1:9" s="329" customFormat="1" ht="12.75" customHeight="1">
      <c r="A52" s="299"/>
      <c r="B52" s="299"/>
      <c r="C52" s="299"/>
      <c r="D52" s="299"/>
      <c r="E52" s="299"/>
      <c r="F52" s="299"/>
      <c r="G52" s="299"/>
      <c r="H52" s="299"/>
      <c r="I52" s="299"/>
    </row>
    <row r="53" spans="1:9" s="329" customFormat="1" ht="12.75" customHeight="1">
      <c r="A53" s="299"/>
      <c r="B53" s="299"/>
      <c r="C53" s="299"/>
      <c r="D53" s="299"/>
      <c r="E53" s="299"/>
      <c r="F53" s="299"/>
      <c r="G53" s="299"/>
      <c r="H53" s="299"/>
      <c r="I53" s="299"/>
    </row>
    <row r="54" spans="1:9" s="329" customFormat="1" ht="12.75" customHeight="1">
      <c r="A54" s="299"/>
      <c r="B54" s="299"/>
      <c r="C54" s="299"/>
      <c r="D54" s="299"/>
      <c r="E54" s="299"/>
      <c r="F54" s="299"/>
      <c r="G54" s="299"/>
      <c r="H54" s="299"/>
      <c r="I54" s="299"/>
    </row>
    <row r="55" spans="1:9" s="344" customFormat="1" ht="12.75" customHeight="1" hidden="1">
      <c r="A55" s="299"/>
      <c r="B55" s="299"/>
      <c r="C55" s="299"/>
      <c r="D55" s="299"/>
      <c r="E55" s="299"/>
      <c r="F55" s="299"/>
      <c r="G55" s="299"/>
      <c r="H55" s="299"/>
      <c r="I55" s="300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EE4C" sheet="1" objects="1" scenarios="1"/>
  <mergeCells count="13">
    <mergeCell ref="A1:A18"/>
    <mergeCell ref="B1:G2"/>
    <mergeCell ref="H1:I4"/>
    <mergeCell ref="B3:G4"/>
    <mergeCell ref="B5:I5"/>
    <mergeCell ref="B6:I6"/>
    <mergeCell ref="B7:C7"/>
    <mergeCell ref="D7:D8"/>
    <mergeCell ref="E8:I8"/>
    <mergeCell ref="E9:I9"/>
    <mergeCell ref="E16:I16"/>
    <mergeCell ref="E17:I17"/>
    <mergeCell ref="B19:G20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 Valea Somuzului</cp:lastModifiedBy>
  <cp:lastPrinted>2008-03-04T10:13:20Z</cp:lastPrinted>
  <dcterms:created xsi:type="dcterms:W3CDTF">2003-06-05T14:00:20Z</dcterms:created>
  <dcterms:modified xsi:type="dcterms:W3CDTF">2017-09-18T12:42:23Z</dcterms:modified>
  <cp:category/>
  <cp:version/>
  <cp:contentType/>
  <cp:contentStatus/>
</cp:coreProperties>
</file>